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285" yWindow="-15" windowWidth="2475" windowHeight="5310" activeTab="4"/>
  </bookViews>
  <sheets>
    <sheet name="SUMMARY" sheetId="1" r:id="rId1"/>
    <sheet name="PILOT" sheetId="2" r:id="rId2"/>
    <sheet name="INFLIGHT" sheetId="4" r:id="rId3"/>
    <sheet name="AIRPORT" sheetId="3" r:id="rId4"/>
    <sheet name="MAINTENANCE" sheetId="5" r:id="rId5"/>
    <sheet name="Shipping" sheetId="6" r:id="rId6"/>
    <sheet name="allotment-allowances" sheetId="7" r:id="rId7"/>
  </sheets>
  <externalReferences>
    <externalReference r:id="rId8"/>
  </externalReferences>
  <definedNames>
    <definedName name="_xlnm.Print_Area" localSheetId="3">AIRPORT!$A$1:$G$313</definedName>
    <definedName name="_xlnm.Print_Area" localSheetId="1">PILOT!$A$1:$G$318</definedName>
    <definedName name="_xlnm.Print_Titles" localSheetId="0">SUMMARY!$1:$1</definedName>
  </definedNames>
  <calcPr calcId="125725"/>
</workbook>
</file>

<file path=xl/calcChain.xml><?xml version="1.0" encoding="utf-8"?>
<calcChain xmlns="http://schemas.openxmlformats.org/spreadsheetml/2006/main">
  <c r="M167" i="5"/>
  <c r="L167"/>
  <c r="K167"/>
  <c r="J167"/>
  <c r="F167" s="1"/>
  <c r="I167"/>
  <c r="H167"/>
  <c r="G167"/>
  <c r="M145"/>
  <c r="L145"/>
  <c r="K145"/>
  <c r="J145"/>
  <c r="F145" s="1"/>
  <c r="I145"/>
  <c r="H145"/>
  <c r="G145"/>
  <c r="M124"/>
  <c r="L124"/>
  <c r="K124"/>
  <c r="J124"/>
  <c r="F124" s="1"/>
  <c r="I124"/>
  <c r="H124"/>
  <c r="G124"/>
  <c r="M91"/>
  <c r="L91"/>
  <c r="K91"/>
  <c r="J91"/>
  <c r="F91" s="1"/>
  <c r="I91"/>
  <c r="H91"/>
  <c r="G91"/>
  <c r="M61"/>
  <c r="L61"/>
  <c r="K61"/>
  <c r="J61"/>
  <c r="F61" s="1"/>
  <c r="I61"/>
  <c r="H61"/>
  <c r="G61"/>
  <c r="M28"/>
  <c r="L28"/>
  <c r="K28"/>
  <c r="J28"/>
  <c r="F28" s="1"/>
  <c r="I28"/>
  <c r="H28"/>
  <c r="G28"/>
  <c r="M306" i="3"/>
  <c r="L306"/>
  <c r="K306"/>
  <c r="J306"/>
  <c r="F306" s="1"/>
  <c r="I306"/>
  <c r="H306"/>
  <c r="G306"/>
  <c r="M278"/>
  <c r="L278"/>
  <c r="K278"/>
  <c r="J278"/>
  <c r="F278" s="1"/>
  <c r="I278"/>
  <c r="H278"/>
  <c r="G278"/>
  <c r="M116" i="5"/>
  <c r="L116"/>
  <c r="K116"/>
  <c r="J116"/>
  <c r="F116" s="1"/>
  <c r="I116"/>
  <c r="H116"/>
  <c r="G116"/>
  <c r="M83"/>
  <c r="L83"/>
  <c r="K83"/>
  <c r="J83"/>
  <c r="F83" s="1"/>
  <c r="I83"/>
  <c r="H83"/>
  <c r="G83"/>
  <c r="M53"/>
  <c r="L53"/>
  <c r="K53"/>
  <c r="J53"/>
  <c r="F53" s="1"/>
  <c r="I53"/>
  <c r="H53"/>
  <c r="G53"/>
  <c r="K205" i="2" l="1"/>
  <c r="M153" i="5" l="1"/>
  <c r="L153"/>
  <c r="K153"/>
  <c r="J153"/>
  <c r="F153" s="1"/>
  <c r="I153"/>
  <c r="H153"/>
  <c r="G153"/>
  <c r="M114"/>
  <c r="L114"/>
  <c r="K114"/>
  <c r="J114"/>
  <c r="F114" s="1"/>
  <c r="I114"/>
  <c r="H114"/>
  <c r="G114"/>
  <c r="M52"/>
  <c r="L52"/>
  <c r="K52"/>
  <c r="J52"/>
  <c r="F52" s="1"/>
  <c r="I52"/>
  <c r="H52"/>
  <c r="G52"/>
  <c r="M105"/>
  <c r="L105"/>
  <c r="K105"/>
  <c r="J105"/>
  <c r="F105" s="1"/>
  <c r="I105"/>
  <c r="H105"/>
  <c r="G105"/>
  <c r="M104"/>
  <c r="L104"/>
  <c r="K104"/>
  <c r="J104"/>
  <c r="F104" s="1"/>
  <c r="I104"/>
  <c r="H104"/>
  <c r="G104"/>
  <c r="M100"/>
  <c r="L100"/>
  <c r="K100"/>
  <c r="J100"/>
  <c r="F100" s="1"/>
  <c r="I100"/>
  <c r="H100"/>
  <c r="G100"/>
  <c r="M82"/>
  <c r="L82"/>
  <c r="K82"/>
  <c r="J82"/>
  <c r="F82" s="1"/>
  <c r="I82"/>
  <c r="H82"/>
  <c r="G82"/>
  <c r="M42"/>
  <c r="L42"/>
  <c r="K42"/>
  <c r="J42"/>
  <c r="F42" s="1"/>
  <c r="I42"/>
  <c r="H42"/>
  <c r="G42"/>
  <c r="M41"/>
  <c r="L41"/>
  <c r="K41"/>
  <c r="J41"/>
  <c r="F41" s="1"/>
  <c r="I41"/>
  <c r="H41"/>
  <c r="G41"/>
  <c r="M40"/>
  <c r="L40"/>
  <c r="K40"/>
  <c r="J40"/>
  <c r="F40" s="1"/>
  <c r="I40"/>
  <c r="H40"/>
  <c r="G40"/>
  <c r="M39"/>
  <c r="L39"/>
  <c r="K39"/>
  <c r="J39"/>
  <c r="F39" s="1"/>
  <c r="I39"/>
  <c r="H39"/>
  <c r="G39"/>
  <c r="M38"/>
  <c r="L38"/>
  <c r="K38"/>
  <c r="J38"/>
  <c r="F38" s="1"/>
  <c r="I38"/>
  <c r="H38"/>
  <c r="G38"/>
  <c r="M37"/>
  <c r="L37"/>
  <c r="K37"/>
  <c r="J37"/>
  <c r="F37" s="1"/>
  <c r="I37"/>
  <c r="H37"/>
  <c r="G37"/>
  <c r="M36"/>
  <c r="L36"/>
  <c r="K36"/>
  <c r="J36"/>
  <c r="F36" s="1"/>
  <c r="I36"/>
  <c r="H36"/>
  <c r="G36"/>
  <c r="M19"/>
  <c r="L19"/>
  <c r="K19"/>
  <c r="J19"/>
  <c r="F19" s="1"/>
  <c r="I19"/>
  <c r="H19"/>
  <c r="G19"/>
  <c r="M305" i="3"/>
  <c r="L305"/>
  <c r="K305"/>
  <c r="J305"/>
  <c r="F305" s="1"/>
  <c r="I305"/>
  <c r="H305"/>
  <c r="G305"/>
  <c r="M277"/>
  <c r="L277"/>
  <c r="K277"/>
  <c r="J277"/>
  <c r="F277" s="1"/>
  <c r="I277"/>
  <c r="H277"/>
  <c r="G277"/>
  <c r="M267"/>
  <c r="L267"/>
  <c r="K267"/>
  <c r="J267"/>
  <c r="F267" s="1"/>
  <c r="I267"/>
  <c r="H267"/>
  <c r="G267"/>
  <c r="M266"/>
  <c r="L266"/>
  <c r="K266"/>
  <c r="J266"/>
  <c r="F266" s="1"/>
  <c r="I266"/>
  <c r="H266"/>
  <c r="G266"/>
  <c r="M265"/>
  <c r="L265"/>
  <c r="K265"/>
  <c r="J265"/>
  <c r="F265" s="1"/>
  <c r="I265"/>
  <c r="H265"/>
  <c r="G265"/>
  <c r="M264"/>
  <c r="L264"/>
  <c r="K264"/>
  <c r="J264"/>
  <c r="F264" s="1"/>
  <c r="I264"/>
  <c r="H264"/>
  <c r="G264"/>
  <c r="M263"/>
  <c r="L263"/>
  <c r="K263"/>
  <c r="J263"/>
  <c r="F263" s="1"/>
  <c r="I263"/>
  <c r="H263"/>
  <c r="G263"/>
  <c r="M262"/>
  <c r="L262"/>
  <c r="K262"/>
  <c r="J262"/>
  <c r="F262" s="1"/>
  <c r="I262"/>
  <c r="H262"/>
  <c r="G262"/>
  <c r="M261"/>
  <c r="L261"/>
  <c r="K261"/>
  <c r="J261"/>
  <c r="F261" s="1"/>
  <c r="I261"/>
  <c r="H261"/>
  <c r="G261"/>
  <c r="M244"/>
  <c r="L244"/>
  <c r="K244"/>
  <c r="J244"/>
  <c r="F244" s="1"/>
  <c r="I244"/>
  <c r="H244"/>
  <c r="G244"/>
  <c r="M243"/>
  <c r="L243"/>
  <c r="K243"/>
  <c r="J243"/>
  <c r="F243" s="1"/>
  <c r="I243"/>
  <c r="H243"/>
  <c r="G243"/>
  <c r="M242"/>
  <c r="L242"/>
  <c r="K242"/>
  <c r="J242"/>
  <c r="F242" s="1"/>
  <c r="I242"/>
  <c r="H242"/>
  <c r="G242"/>
  <c r="M241"/>
  <c r="L241"/>
  <c r="K241"/>
  <c r="J241"/>
  <c r="F241" s="1"/>
  <c r="I241"/>
  <c r="H241"/>
  <c r="G241"/>
  <c r="M240"/>
  <c r="L240"/>
  <c r="K240"/>
  <c r="J240"/>
  <c r="F240" s="1"/>
  <c r="I240"/>
  <c r="H240"/>
  <c r="G240"/>
  <c r="M239"/>
  <c r="L239"/>
  <c r="K239"/>
  <c r="J239"/>
  <c r="F239" s="1"/>
  <c r="I239"/>
  <c r="H239"/>
  <c r="G239"/>
  <c r="M238"/>
  <c r="L238"/>
  <c r="K238"/>
  <c r="J238"/>
  <c r="F238" s="1"/>
  <c r="I238"/>
  <c r="H238"/>
  <c r="G238"/>
  <c r="M237"/>
  <c r="L237"/>
  <c r="K237"/>
  <c r="J237"/>
  <c r="F237" s="1"/>
  <c r="I237"/>
  <c r="H237"/>
  <c r="G237"/>
  <c r="M236"/>
  <c r="L236"/>
  <c r="K236"/>
  <c r="J236"/>
  <c r="F236" s="1"/>
  <c r="I236"/>
  <c r="H236"/>
  <c r="G236"/>
  <c r="M235"/>
  <c r="L235"/>
  <c r="K235"/>
  <c r="J235"/>
  <c r="F235" s="1"/>
  <c r="I235"/>
  <c r="H235"/>
  <c r="G235"/>
  <c r="M216"/>
  <c r="L216"/>
  <c r="K216"/>
  <c r="J216"/>
  <c r="F216" s="1"/>
  <c r="I216"/>
  <c r="H216"/>
  <c r="G216"/>
  <c r="M215"/>
  <c r="L215"/>
  <c r="K215"/>
  <c r="J215"/>
  <c r="F215" s="1"/>
  <c r="I215"/>
  <c r="H215"/>
  <c r="G215"/>
  <c r="M214"/>
  <c r="L214"/>
  <c r="K214"/>
  <c r="J214"/>
  <c r="F214" s="1"/>
  <c r="I214"/>
  <c r="H214"/>
  <c r="G214"/>
  <c r="M213"/>
  <c r="L213"/>
  <c r="K213"/>
  <c r="J213"/>
  <c r="F213" s="1"/>
  <c r="I213"/>
  <c r="H213"/>
  <c r="G213"/>
  <c r="M212"/>
  <c r="L212"/>
  <c r="K212"/>
  <c r="J212"/>
  <c r="F212" s="1"/>
  <c r="I212"/>
  <c r="H212"/>
  <c r="G212"/>
  <c r="M211"/>
  <c r="L211"/>
  <c r="K211"/>
  <c r="J211"/>
  <c r="F211" s="1"/>
  <c r="I211"/>
  <c r="H211"/>
  <c r="G211"/>
  <c r="M210"/>
  <c r="L210"/>
  <c r="K210"/>
  <c r="J210"/>
  <c r="F210" s="1"/>
  <c r="I210"/>
  <c r="H210"/>
  <c r="G210"/>
  <c r="M209"/>
  <c r="L209"/>
  <c r="K209"/>
  <c r="J209"/>
  <c r="F209" s="1"/>
  <c r="I209"/>
  <c r="H209"/>
  <c r="G209"/>
  <c r="M208"/>
  <c r="L208"/>
  <c r="K208"/>
  <c r="J208"/>
  <c r="F208" s="1"/>
  <c r="I208"/>
  <c r="H208"/>
  <c r="G208"/>
  <c r="M207"/>
  <c r="L207"/>
  <c r="K207"/>
  <c r="J207"/>
  <c r="F207" s="1"/>
  <c r="I207"/>
  <c r="H207"/>
  <c r="G207"/>
  <c r="M206"/>
  <c r="L206"/>
  <c r="K206"/>
  <c r="J206"/>
  <c r="F206" s="1"/>
  <c r="I206"/>
  <c r="H206"/>
  <c r="G206"/>
  <c r="M205"/>
  <c r="L205"/>
  <c r="K205"/>
  <c r="J205"/>
  <c r="F205" s="1"/>
  <c r="I205"/>
  <c r="H205"/>
  <c r="G205"/>
  <c r="M204"/>
  <c r="L204"/>
  <c r="K204"/>
  <c r="J204"/>
  <c r="F204" s="1"/>
  <c r="I204"/>
  <c r="H204"/>
  <c r="G204"/>
  <c r="M203"/>
  <c r="L203"/>
  <c r="K203"/>
  <c r="J203"/>
  <c r="F203" s="1"/>
  <c r="I203"/>
  <c r="H203"/>
  <c r="G203"/>
  <c r="M202"/>
  <c r="L202"/>
  <c r="K202"/>
  <c r="J202"/>
  <c r="F202" s="1"/>
  <c r="I202"/>
  <c r="H202"/>
  <c r="G202"/>
  <c r="M201"/>
  <c r="L201"/>
  <c r="K201"/>
  <c r="J201"/>
  <c r="F201" s="1"/>
  <c r="I201"/>
  <c r="H201"/>
  <c r="G201"/>
  <c r="M200"/>
  <c r="L200"/>
  <c r="K200"/>
  <c r="J200"/>
  <c r="F200" s="1"/>
  <c r="I200"/>
  <c r="H200"/>
  <c r="G200"/>
  <c r="M181"/>
  <c r="L181"/>
  <c r="K181"/>
  <c r="J181"/>
  <c r="F181" s="1"/>
  <c r="I181"/>
  <c r="H181"/>
  <c r="G181"/>
  <c r="M180"/>
  <c r="L180"/>
  <c r="K180"/>
  <c r="J180"/>
  <c r="F180" s="1"/>
  <c r="I180"/>
  <c r="H180"/>
  <c r="G180"/>
  <c r="M179"/>
  <c r="L179"/>
  <c r="K179"/>
  <c r="J179"/>
  <c r="F179" s="1"/>
  <c r="I179"/>
  <c r="H179"/>
  <c r="G179"/>
  <c r="M178"/>
  <c r="L178"/>
  <c r="K178"/>
  <c r="J178"/>
  <c r="F178" s="1"/>
  <c r="I178"/>
  <c r="H178"/>
  <c r="G178"/>
  <c r="M177"/>
  <c r="L177"/>
  <c r="K177"/>
  <c r="J177"/>
  <c r="F177" s="1"/>
  <c r="I177"/>
  <c r="H177"/>
  <c r="G177"/>
  <c r="M176"/>
  <c r="L176"/>
  <c r="K176"/>
  <c r="J176"/>
  <c r="F176" s="1"/>
  <c r="I176"/>
  <c r="H176"/>
  <c r="G176"/>
  <c r="M175"/>
  <c r="L175"/>
  <c r="K175"/>
  <c r="J175"/>
  <c r="F175" s="1"/>
  <c r="I175"/>
  <c r="H175"/>
  <c r="G175"/>
  <c r="M174"/>
  <c r="L174"/>
  <c r="K174"/>
  <c r="J174"/>
  <c r="F174" s="1"/>
  <c r="I174"/>
  <c r="H174"/>
  <c r="G174"/>
  <c r="M173"/>
  <c r="L173"/>
  <c r="K173"/>
  <c r="J173"/>
  <c r="F173" s="1"/>
  <c r="I173"/>
  <c r="H173"/>
  <c r="G173"/>
  <c r="M172"/>
  <c r="L172"/>
  <c r="K172"/>
  <c r="J172"/>
  <c r="F172" s="1"/>
  <c r="I172"/>
  <c r="H172"/>
  <c r="G172"/>
  <c r="M171"/>
  <c r="L171"/>
  <c r="K171"/>
  <c r="J171"/>
  <c r="F171" s="1"/>
  <c r="I171"/>
  <c r="H171"/>
  <c r="G171"/>
  <c r="M152"/>
  <c r="L152"/>
  <c r="K152"/>
  <c r="J152"/>
  <c r="F152" s="1"/>
  <c r="I152"/>
  <c r="H152"/>
  <c r="G152"/>
  <c r="M151"/>
  <c r="L151"/>
  <c r="K151"/>
  <c r="J151"/>
  <c r="F151" s="1"/>
  <c r="I151"/>
  <c r="H151"/>
  <c r="G151"/>
  <c r="M150"/>
  <c r="L150"/>
  <c r="K150"/>
  <c r="J150"/>
  <c r="F150" s="1"/>
  <c r="I150"/>
  <c r="H150"/>
  <c r="G150"/>
  <c r="M149"/>
  <c r="L149"/>
  <c r="K149"/>
  <c r="J149"/>
  <c r="F149" s="1"/>
  <c r="I149"/>
  <c r="H149"/>
  <c r="G149"/>
  <c r="M148"/>
  <c r="L148"/>
  <c r="K148"/>
  <c r="J148"/>
  <c r="F148" s="1"/>
  <c r="I148"/>
  <c r="H148"/>
  <c r="G148"/>
  <c r="M147"/>
  <c r="L147"/>
  <c r="K147"/>
  <c r="J147"/>
  <c r="F147" s="1"/>
  <c r="I147"/>
  <c r="H147"/>
  <c r="G147"/>
  <c r="M146"/>
  <c r="L146"/>
  <c r="K146"/>
  <c r="J146"/>
  <c r="F146" s="1"/>
  <c r="I146"/>
  <c r="H146"/>
  <c r="G146"/>
  <c r="M145"/>
  <c r="L145"/>
  <c r="K145"/>
  <c r="J145"/>
  <c r="F145" s="1"/>
  <c r="I145"/>
  <c r="H145"/>
  <c r="G145"/>
  <c r="M144"/>
  <c r="L144"/>
  <c r="K144"/>
  <c r="J144"/>
  <c r="F144" s="1"/>
  <c r="I144"/>
  <c r="H144"/>
  <c r="G144"/>
  <c r="M143"/>
  <c r="L143"/>
  <c r="K143"/>
  <c r="J143"/>
  <c r="F143" s="1"/>
  <c r="I143"/>
  <c r="H143"/>
  <c r="G143"/>
  <c r="M142"/>
  <c r="L142"/>
  <c r="K142"/>
  <c r="J142"/>
  <c r="F142" s="1"/>
  <c r="I142"/>
  <c r="H142"/>
  <c r="G142"/>
  <c r="M141"/>
  <c r="L141"/>
  <c r="K141"/>
  <c r="J141"/>
  <c r="F141" s="1"/>
  <c r="I141"/>
  <c r="H141"/>
  <c r="G141"/>
  <c r="M140"/>
  <c r="L140"/>
  <c r="K140"/>
  <c r="J140"/>
  <c r="F140" s="1"/>
  <c r="I140"/>
  <c r="H140"/>
  <c r="G140"/>
  <c r="M139"/>
  <c r="L139"/>
  <c r="K139"/>
  <c r="J139"/>
  <c r="F139" s="1"/>
  <c r="I139"/>
  <c r="H139"/>
  <c r="G139"/>
  <c r="M138"/>
  <c r="L138"/>
  <c r="K138"/>
  <c r="J138"/>
  <c r="F138" s="1"/>
  <c r="I138"/>
  <c r="H138"/>
  <c r="G138"/>
  <c r="M137"/>
  <c r="L137"/>
  <c r="K137"/>
  <c r="J137"/>
  <c r="F137" s="1"/>
  <c r="I137"/>
  <c r="H137"/>
  <c r="G137"/>
  <c r="M136"/>
  <c r="L136"/>
  <c r="K136"/>
  <c r="J136"/>
  <c r="F136" s="1"/>
  <c r="I136"/>
  <c r="H136"/>
  <c r="G136"/>
  <c r="M116"/>
  <c r="L116"/>
  <c r="K116"/>
  <c r="J116"/>
  <c r="F116" s="1"/>
  <c r="I116"/>
  <c r="H116"/>
  <c r="G116"/>
  <c r="M115"/>
  <c r="L115"/>
  <c r="K115"/>
  <c r="J115"/>
  <c r="F115" s="1"/>
  <c r="I115"/>
  <c r="H115"/>
  <c r="G115"/>
  <c r="M114"/>
  <c r="L114"/>
  <c r="K114"/>
  <c r="J114"/>
  <c r="F114" s="1"/>
  <c r="I114"/>
  <c r="H114"/>
  <c r="G114"/>
  <c r="M113"/>
  <c r="L113"/>
  <c r="K113"/>
  <c r="J113"/>
  <c r="F113" s="1"/>
  <c r="I113"/>
  <c r="H113"/>
  <c r="G113"/>
  <c r="M112"/>
  <c r="L112"/>
  <c r="K112"/>
  <c r="J112"/>
  <c r="F112" s="1"/>
  <c r="I112"/>
  <c r="H112"/>
  <c r="G112"/>
  <c r="M111"/>
  <c r="L111"/>
  <c r="K111"/>
  <c r="J111"/>
  <c r="F111" s="1"/>
  <c r="I111"/>
  <c r="H111"/>
  <c r="G111"/>
  <c r="M110"/>
  <c r="L110"/>
  <c r="K110"/>
  <c r="J110"/>
  <c r="F110" s="1"/>
  <c r="I110"/>
  <c r="H110"/>
  <c r="G110"/>
  <c r="M109"/>
  <c r="L109"/>
  <c r="K109"/>
  <c r="J109"/>
  <c r="F109" s="1"/>
  <c r="I109"/>
  <c r="H109"/>
  <c r="G109"/>
  <c r="M108"/>
  <c r="L108"/>
  <c r="K108"/>
  <c r="J108"/>
  <c r="F108" s="1"/>
  <c r="I108"/>
  <c r="H108"/>
  <c r="G108"/>
  <c r="M107"/>
  <c r="L107"/>
  <c r="K107"/>
  <c r="J107"/>
  <c r="F107" s="1"/>
  <c r="I107"/>
  <c r="H107"/>
  <c r="G107"/>
  <c r="M87"/>
  <c r="L87"/>
  <c r="K87"/>
  <c r="J87"/>
  <c r="F87" s="1"/>
  <c r="I87"/>
  <c r="H87"/>
  <c r="G87"/>
  <c r="M86"/>
  <c r="L86"/>
  <c r="K86"/>
  <c r="J86"/>
  <c r="F86" s="1"/>
  <c r="I86"/>
  <c r="H86"/>
  <c r="G86"/>
  <c r="M85"/>
  <c r="L85"/>
  <c r="K85"/>
  <c r="J85"/>
  <c r="F85" s="1"/>
  <c r="I85"/>
  <c r="H85"/>
  <c r="G85"/>
  <c r="M84"/>
  <c r="L84"/>
  <c r="K84"/>
  <c r="J84"/>
  <c r="F84" s="1"/>
  <c r="I84"/>
  <c r="H84"/>
  <c r="G84"/>
  <c r="M83"/>
  <c r="L83"/>
  <c r="K83"/>
  <c r="J83"/>
  <c r="F83" s="1"/>
  <c r="I83"/>
  <c r="H83"/>
  <c r="G83"/>
  <c r="M82"/>
  <c r="L82"/>
  <c r="K82"/>
  <c r="J82"/>
  <c r="F82" s="1"/>
  <c r="I82"/>
  <c r="H82"/>
  <c r="G82"/>
  <c r="M81"/>
  <c r="L81"/>
  <c r="K81"/>
  <c r="J81"/>
  <c r="F81" s="1"/>
  <c r="I81"/>
  <c r="H81"/>
  <c r="G81"/>
  <c r="M80"/>
  <c r="L80"/>
  <c r="K80"/>
  <c r="J80"/>
  <c r="F80" s="1"/>
  <c r="I80"/>
  <c r="H80"/>
  <c r="G80"/>
  <c r="M79"/>
  <c r="L79"/>
  <c r="K79"/>
  <c r="J79"/>
  <c r="F79" s="1"/>
  <c r="I79"/>
  <c r="H79"/>
  <c r="G79"/>
  <c r="M78"/>
  <c r="L78"/>
  <c r="K78"/>
  <c r="J78"/>
  <c r="F78" s="1"/>
  <c r="I78"/>
  <c r="H78"/>
  <c r="G78"/>
  <c r="M77"/>
  <c r="L77"/>
  <c r="K77"/>
  <c r="J77"/>
  <c r="F77" s="1"/>
  <c r="I77"/>
  <c r="H77"/>
  <c r="G77"/>
  <c r="M76"/>
  <c r="L76"/>
  <c r="K76"/>
  <c r="J76"/>
  <c r="F76" s="1"/>
  <c r="I76"/>
  <c r="H76"/>
  <c r="G76"/>
  <c r="M75"/>
  <c r="L75"/>
  <c r="K75"/>
  <c r="J75"/>
  <c r="F75" s="1"/>
  <c r="I75"/>
  <c r="H75"/>
  <c r="G75"/>
  <c r="M74"/>
  <c r="L74"/>
  <c r="K74"/>
  <c r="J74"/>
  <c r="F74" s="1"/>
  <c r="I74"/>
  <c r="H74"/>
  <c r="G74"/>
  <c r="M73"/>
  <c r="L73"/>
  <c r="K73"/>
  <c r="J73"/>
  <c r="F73" s="1"/>
  <c r="I73"/>
  <c r="H73"/>
  <c r="G73"/>
  <c r="M72"/>
  <c r="L72"/>
  <c r="K72"/>
  <c r="J72"/>
  <c r="F72" s="1"/>
  <c r="I72"/>
  <c r="H72"/>
  <c r="G72"/>
  <c r="M71"/>
  <c r="L71"/>
  <c r="K71"/>
  <c r="J71"/>
  <c r="F71" s="1"/>
  <c r="I71"/>
  <c r="H71"/>
  <c r="G71"/>
  <c r="M52"/>
  <c r="L52"/>
  <c r="K52"/>
  <c r="J52"/>
  <c r="F52" s="1"/>
  <c r="I52"/>
  <c r="H52"/>
  <c r="G52"/>
  <c r="M51"/>
  <c r="L51"/>
  <c r="K51"/>
  <c r="J51"/>
  <c r="F51" s="1"/>
  <c r="I51"/>
  <c r="H51"/>
  <c r="G51"/>
  <c r="M50"/>
  <c r="L50"/>
  <c r="K50"/>
  <c r="J50"/>
  <c r="F50" s="1"/>
  <c r="I50"/>
  <c r="H50"/>
  <c r="G50"/>
  <c r="M49"/>
  <c r="L49"/>
  <c r="K49"/>
  <c r="J49"/>
  <c r="F49" s="1"/>
  <c r="I49"/>
  <c r="H49"/>
  <c r="G49"/>
  <c r="M48"/>
  <c r="L48"/>
  <c r="K48"/>
  <c r="J48"/>
  <c r="F48" s="1"/>
  <c r="I48"/>
  <c r="H48"/>
  <c r="G48"/>
  <c r="M47"/>
  <c r="L47"/>
  <c r="K47"/>
  <c r="J47"/>
  <c r="F47" s="1"/>
  <c r="I47"/>
  <c r="H47"/>
  <c r="G47"/>
  <c r="M46"/>
  <c r="L46"/>
  <c r="K46"/>
  <c r="J46"/>
  <c r="F46" s="1"/>
  <c r="I46"/>
  <c r="H46"/>
  <c r="G46"/>
  <c r="M45"/>
  <c r="L45"/>
  <c r="K45"/>
  <c r="J45"/>
  <c r="F45" s="1"/>
  <c r="I45"/>
  <c r="H45"/>
  <c r="G45"/>
  <c r="M44"/>
  <c r="L44"/>
  <c r="K44"/>
  <c r="J44"/>
  <c r="F44" s="1"/>
  <c r="I44"/>
  <c r="H44"/>
  <c r="G44"/>
  <c r="M43"/>
  <c r="L43"/>
  <c r="K43"/>
  <c r="J43"/>
  <c r="F43" s="1"/>
  <c r="I43"/>
  <c r="H43"/>
  <c r="G43"/>
  <c r="M23"/>
  <c r="L23"/>
  <c r="K23"/>
  <c r="J23"/>
  <c r="F23" s="1"/>
  <c r="I23"/>
  <c r="H23"/>
  <c r="G23"/>
  <c r="M22"/>
  <c r="L22"/>
  <c r="K22"/>
  <c r="J22"/>
  <c r="F22" s="1"/>
  <c r="I22"/>
  <c r="H22"/>
  <c r="G22"/>
  <c r="M21"/>
  <c r="L21"/>
  <c r="K21"/>
  <c r="J21"/>
  <c r="F21" s="1"/>
  <c r="I21"/>
  <c r="H21"/>
  <c r="G21"/>
  <c r="M20"/>
  <c r="L20"/>
  <c r="K20"/>
  <c r="J20"/>
  <c r="F20" s="1"/>
  <c r="I20"/>
  <c r="H20"/>
  <c r="G20"/>
  <c r="M19"/>
  <c r="L19"/>
  <c r="K19"/>
  <c r="J19"/>
  <c r="F19" s="1"/>
  <c r="I19"/>
  <c r="H19"/>
  <c r="G19"/>
  <c r="M18"/>
  <c r="L18"/>
  <c r="K18"/>
  <c r="J18"/>
  <c r="F18" s="1"/>
  <c r="I18"/>
  <c r="H18"/>
  <c r="G18"/>
  <c r="M17"/>
  <c r="L17"/>
  <c r="K17"/>
  <c r="J17"/>
  <c r="F17" s="1"/>
  <c r="I17"/>
  <c r="H17"/>
  <c r="G17"/>
  <c r="M16"/>
  <c r="L16"/>
  <c r="K16"/>
  <c r="J16"/>
  <c r="F16" s="1"/>
  <c r="I16"/>
  <c r="H16"/>
  <c r="G16"/>
  <c r="M15"/>
  <c r="L15"/>
  <c r="K15"/>
  <c r="J15"/>
  <c r="F15" s="1"/>
  <c r="I15"/>
  <c r="H15"/>
  <c r="G15"/>
  <c r="M14"/>
  <c r="L14"/>
  <c r="K14"/>
  <c r="J14"/>
  <c r="F14" s="1"/>
  <c r="I14"/>
  <c r="H14"/>
  <c r="G14"/>
  <c r="M13"/>
  <c r="L13"/>
  <c r="K13"/>
  <c r="J13"/>
  <c r="F13" s="1"/>
  <c r="I13"/>
  <c r="H13"/>
  <c r="G13"/>
  <c r="M12"/>
  <c r="L12"/>
  <c r="K12"/>
  <c r="J12"/>
  <c r="F12" s="1"/>
  <c r="I12"/>
  <c r="H12"/>
  <c r="G12"/>
  <c r="M11"/>
  <c r="L11"/>
  <c r="K11"/>
  <c r="J11"/>
  <c r="F11" s="1"/>
  <c r="I11"/>
  <c r="H11"/>
  <c r="G11"/>
  <c r="M10"/>
  <c r="L10"/>
  <c r="K10"/>
  <c r="J10"/>
  <c r="F10" s="1"/>
  <c r="I10"/>
  <c r="H10"/>
  <c r="G10"/>
  <c r="M9"/>
  <c r="L9"/>
  <c r="K9"/>
  <c r="J9"/>
  <c r="F9" s="1"/>
  <c r="I9"/>
  <c r="H9"/>
  <c r="G9"/>
  <c r="M8"/>
  <c r="L8"/>
  <c r="K8"/>
  <c r="J8"/>
  <c r="F8" s="1"/>
  <c r="I8"/>
  <c r="H8"/>
  <c r="G8"/>
  <c r="M7"/>
  <c r="L7"/>
  <c r="K7"/>
  <c r="J7"/>
  <c r="F7" s="1"/>
  <c r="I7"/>
  <c r="H7"/>
  <c r="G7"/>
  <c r="M183" i="4"/>
  <c r="L183"/>
  <c r="K183"/>
  <c r="J183"/>
  <c r="F183" s="1"/>
  <c r="I183"/>
  <c r="H183"/>
  <c r="G183"/>
  <c r="M182"/>
  <c r="L182"/>
  <c r="K182"/>
  <c r="J182"/>
  <c r="F182" s="1"/>
  <c r="I182"/>
  <c r="H182"/>
  <c r="G182"/>
  <c r="M181"/>
  <c r="L181"/>
  <c r="K181"/>
  <c r="J181"/>
  <c r="F181" s="1"/>
  <c r="I181"/>
  <c r="H181"/>
  <c r="G181"/>
  <c r="M180"/>
  <c r="L180"/>
  <c r="K180"/>
  <c r="J180"/>
  <c r="F180" s="1"/>
  <c r="I180"/>
  <c r="H180"/>
  <c r="G180"/>
  <c r="M179"/>
  <c r="L179"/>
  <c r="K179"/>
  <c r="J179"/>
  <c r="F179" s="1"/>
  <c r="I179"/>
  <c r="H179"/>
  <c r="G179"/>
  <c r="M178"/>
  <c r="L178"/>
  <c r="K178"/>
  <c r="J178"/>
  <c r="F178" s="1"/>
  <c r="I178"/>
  <c r="H178"/>
  <c r="G178"/>
  <c r="M177"/>
  <c r="L177"/>
  <c r="K177"/>
  <c r="J177"/>
  <c r="F177" s="1"/>
  <c r="I177"/>
  <c r="H177"/>
  <c r="G177"/>
  <c r="M176"/>
  <c r="L176"/>
  <c r="K176"/>
  <c r="J176"/>
  <c r="F176" s="1"/>
  <c r="I176"/>
  <c r="H176"/>
  <c r="G176"/>
  <c r="M175"/>
  <c r="L175"/>
  <c r="K175"/>
  <c r="J175"/>
  <c r="F175" s="1"/>
  <c r="I175"/>
  <c r="H175"/>
  <c r="G175"/>
  <c r="M174"/>
  <c r="L174"/>
  <c r="K174"/>
  <c r="J174"/>
  <c r="F174" s="1"/>
  <c r="I174"/>
  <c r="H174"/>
  <c r="G174"/>
  <c r="M173"/>
  <c r="L173"/>
  <c r="K173"/>
  <c r="J173"/>
  <c r="F173" s="1"/>
  <c r="I173"/>
  <c r="H173"/>
  <c r="G173"/>
  <c r="M153"/>
  <c r="L153"/>
  <c r="K153"/>
  <c r="J153"/>
  <c r="F153" s="1"/>
  <c r="I153"/>
  <c r="H153"/>
  <c r="G153"/>
  <c r="M152"/>
  <c r="L152"/>
  <c r="K152"/>
  <c r="J152"/>
  <c r="F152" s="1"/>
  <c r="I152"/>
  <c r="H152"/>
  <c r="G152"/>
  <c r="M151"/>
  <c r="L151"/>
  <c r="K151"/>
  <c r="J151"/>
  <c r="F151" s="1"/>
  <c r="I151"/>
  <c r="H151"/>
  <c r="G151"/>
  <c r="M150"/>
  <c r="L150"/>
  <c r="K150"/>
  <c r="J150"/>
  <c r="F150" s="1"/>
  <c r="I150"/>
  <c r="H150"/>
  <c r="G150"/>
  <c r="M149"/>
  <c r="L149"/>
  <c r="K149"/>
  <c r="J149"/>
  <c r="F149" s="1"/>
  <c r="I149"/>
  <c r="H149"/>
  <c r="G149"/>
  <c r="M148"/>
  <c r="L148"/>
  <c r="K148"/>
  <c r="J148"/>
  <c r="F148" s="1"/>
  <c r="I148"/>
  <c r="H148"/>
  <c r="G148"/>
  <c r="M147"/>
  <c r="L147"/>
  <c r="K147"/>
  <c r="J147"/>
  <c r="F147" s="1"/>
  <c r="I147"/>
  <c r="H147"/>
  <c r="G147"/>
  <c r="M146"/>
  <c r="L146"/>
  <c r="K146"/>
  <c r="J146"/>
  <c r="F146" s="1"/>
  <c r="I146"/>
  <c r="H146"/>
  <c r="G146"/>
  <c r="M145"/>
  <c r="L145"/>
  <c r="K145"/>
  <c r="J145"/>
  <c r="F145" s="1"/>
  <c r="I145"/>
  <c r="H145"/>
  <c r="G145"/>
  <c r="M144"/>
  <c r="L144"/>
  <c r="K144"/>
  <c r="J144"/>
  <c r="F144" s="1"/>
  <c r="I144"/>
  <c r="H144"/>
  <c r="G144"/>
  <c r="M143"/>
  <c r="L143"/>
  <c r="K143"/>
  <c r="J143"/>
  <c r="F143" s="1"/>
  <c r="I143"/>
  <c r="H143"/>
  <c r="G143"/>
  <c r="M142"/>
  <c r="L142"/>
  <c r="K142"/>
  <c r="J142"/>
  <c r="F142" s="1"/>
  <c r="I142"/>
  <c r="H142"/>
  <c r="G142"/>
  <c r="M141"/>
  <c r="L141"/>
  <c r="K141"/>
  <c r="J141"/>
  <c r="F141" s="1"/>
  <c r="I141"/>
  <c r="H141"/>
  <c r="G141"/>
  <c r="M140"/>
  <c r="L140"/>
  <c r="K140"/>
  <c r="J140"/>
  <c r="F140" s="1"/>
  <c r="I140"/>
  <c r="H140"/>
  <c r="G140"/>
  <c r="M139"/>
  <c r="L139"/>
  <c r="K139"/>
  <c r="J139"/>
  <c r="F139" s="1"/>
  <c r="I139"/>
  <c r="H139"/>
  <c r="G139"/>
  <c r="M138"/>
  <c r="L138"/>
  <c r="K138"/>
  <c r="J138"/>
  <c r="F138" s="1"/>
  <c r="I138"/>
  <c r="H138"/>
  <c r="G138"/>
  <c r="M137"/>
  <c r="L137"/>
  <c r="K137"/>
  <c r="J137"/>
  <c r="F137" s="1"/>
  <c r="I137"/>
  <c r="H137"/>
  <c r="G137"/>
  <c r="M118"/>
  <c r="L118"/>
  <c r="K118"/>
  <c r="J118"/>
  <c r="F118" s="1"/>
  <c r="I118"/>
  <c r="H118"/>
  <c r="G118"/>
  <c r="M117"/>
  <c r="L117"/>
  <c r="K117"/>
  <c r="J117"/>
  <c r="F117" s="1"/>
  <c r="I117"/>
  <c r="H117"/>
  <c r="G117"/>
  <c r="M116"/>
  <c r="L116"/>
  <c r="K116"/>
  <c r="J116"/>
  <c r="F116" s="1"/>
  <c r="I116"/>
  <c r="H116"/>
  <c r="G116"/>
  <c r="M115"/>
  <c r="L115"/>
  <c r="K115"/>
  <c r="J115"/>
  <c r="F115" s="1"/>
  <c r="I115"/>
  <c r="H115"/>
  <c r="G115"/>
  <c r="M114"/>
  <c r="L114"/>
  <c r="K114"/>
  <c r="J114"/>
  <c r="F114" s="1"/>
  <c r="I114"/>
  <c r="H114"/>
  <c r="G114"/>
  <c r="M113"/>
  <c r="L113"/>
  <c r="K113"/>
  <c r="J113"/>
  <c r="F113" s="1"/>
  <c r="I113"/>
  <c r="H113"/>
  <c r="G113"/>
  <c r="M112"/>
  <c r="L112"/>
  <c r="K112"/>
  <c r="J112"/>
  <c r="F112" s="1"/>
  <c r="I112"/>
  <c r="H112"/>
  <c r="G112"/>
  <c r="M111"/>
  <c r="L111"/>
  <c r="K111"/>
  <c r="J111"/>
  <c r="F111" s="1"/>
  <c r="I111"/>
  <c r="H111"/>
  <c r="G111"/>
  <c r="M110"/>
  <c r="L110"/>
  <c r="K110"/>
  <c r="J110"/>
  <c r="F110" s="1"/>
  <c r="I110"/>
  <c r="H110"/>
  <c r="G110"/>
  <c r="M109"/>
  <c r="L109"/>
  <c r="K109"/>
  <c r="J109"/>
  <c r="F109" s="1"/>
  <c r="I109"/>
  <c r="H109"/>
  <c r="G109"/>
  <c r="M258" i="2"/>
  <c r="L258"/>
  <c r="K258"/>
  <c r="J258"/>
  <c r="F258" s="1"/>
  <c r="I258"/>
  <c r="H258"/>
  <c r="G258"/>
  <c r="M85" i="4"/>
  <c r="L85"/>
  <c r="K85"/>
  <c r="J85"/>
  <c r="F85" s="1"/>
  <c r="I85"/>
  <c r="H85"/>
  <c r="G85"/>
  <c r="K73"/>
  <c r="L73"/>
  <c r="M73"/>
  <c r="M89"/>
  <c r="L89"/>
  <c r="K89"/>
  <c r="J89"/>
  <c r="F89" s="1"/>
  <c r="I89"/>
  <c r="H89"/>
  <c r="G89"/>
  <c r="M88"/>
  <c r="L88"/>
  <c r="K88"/>
  <c r="J88"/>
  <c r="F88" s="1"/>
  <c r="I88"/>
  <c r="H88"/>
  <c r="G88"/>
  <c r="M87"/>
  <c r="L87"/>
  <c r="K87"/>
  <c r="J87"/>
  <c r="F87" s="1"/>
  <c r="I87"/>
  <c r="H87"/>
  <c r="G87"/>
  <c r="M86"/>
  <c r="L86"/>
  <c r="K86"/>
  <c r="J86"/>
  <c r="F86" s="1"/>
  <c r="I86"/>
  <c r="H86"/>
  <c r="G86"/>
  <c r="M84"/>
  <c r="L84"/>
  <c r="K84"/>
  <c r="J84"/>
  <c r="F84" s="1"/>
  <c r="I84"/>
  <c r="H84"/>
  <c r="G84"/>
  <c r="M83"/>
  <c r="L83"/>
  <c r="K83"/>
  <c r="J83"/>
  <c r="F83" s="1"/>
  <c r="I83"/>
  <c r="H83"/>
  <c r="G83"/>
  <c r="M82"/>
  <c r="L82"/>
  <c r="K82"/>
  <c r="J82"/>
  <c r="F82" s="1"/>
  <c r="I82"/>
  <c r="H82"/>
  <c r="G82"/>
  <c r="M81"/>
  <c r="L81"/>
  <c r="K81"/>
  <c r="J81"/>
  <c r="F81" s="1"/>
  <c r="I81"/>
  <c r="H81"/>
  <c r="G81"/>
  <c r="M80"/>
  <c r="L80"/>
  <c r="K80"/>
  <c r="J80"/>
  <c r="F80" s="1"/>
  <c r="I80"/>
  <c r="H80"/>
  <c r="G80"/>
  <c r="M79"/>
  <c r="L79"/>
  <c r="K79"/>
  <c r="J79"/>
  <c r="F79" s="1"/>
  <c r="I79"/>
  <c r="H79"/>
  <c r="G79"/>
  <c r="M78"/>
  <c r="L78"/>
  <c r="K78"/>
  <c r="J78"/>
  <c r="F78" s="1"/>
  <c r="I78"/>
  <c r="H78"/>
  <c r="G78"/>
  <c r="M77"/>
  <c r="L77"/>
  <c r="K77"/>
  <c r="J77"/>
  <c r="F77" s="1"/>
  <c r="I77"/>
  <c r="H77"/>
  <c r="G77"/>
  <c r="M76"/>
  <c r="L76"/>
  <c r="K76"/>
  <c r="J76"/>
  <c r="F76" s="1"/>
  <c r="I76"/>
  <c r="H76"/>
  <c r="G76"/>
  <c r="M75"/>
  <c r="L75"/>
  <c r="K75"/>
  <c r="J75"/>
  <c r="F75" s="1"/>
  <c r="I75"/>
  <c r="H75"/>
  <c r="G75"/>
  <c r="M74"/>
  <c r="L74"/>
  <c r="K74"/>
  <c r="J74"/>
  <c r="F74" s="1"/>
  <c r="I74"/>
  <c r="H74"/>
  <c r="G74"/>
  <c r="J73"/>
  <c r="F73" s="1"/>
  <c r="I73"/>
  <c r="H73"/>
  <c r="G73"/>
  <c r="M54"/>
  <c r="L54"/>
  <c r="K54"/>
  <c r="J54"/>
  <c r="F54" s="1"/>
  <c r="I54"/>
  <c r="H54"/>
  <c r="G54"/>
  <c r="M53"/>
  <c r="L53"/>
  <c r="K53"/>
  <c r="J53"/>
  <c r="F53" s="1"/>
  <c r="I53"/>
  <c r="H53"/>
  <c r="G53"/>
  <c r="M52"/>
  <c r="L52"/>
  <c r="K52"/>
  <c r="J52"/>
  <c r="F52" s="1"/>
  <c r="I52"/>
  <c r="H52"/>
  <c r="G52"/>
  <c r="M51"/>
  <c r="L51"/>
  <c r="K51"/>
  <c r="J51"/>
  <c r="F51" s="1"/>
  <c r="I51"/>
  <c r="H51"/>
  <c r="G51"/>
  <c r="M50"/>
  <c r="L50"/>
  <c r="K50"/>
  <c r="J50"/>
  <c r="F50" s="1"/>
  <c r="I50"/>
  <c r="H50"/>
  <c r="G50"/>
  <c r="M47"/>
  <c r="L47"/>
  <c r="K47"/>
  <c r="J47"/>
  <c r="F47" s="1"/>
  <c r="I47"/>
  <c r="H47"/>
  <c r="G47"/>
  <c r="M46"/>
  <c r="L46"/>
  <c r="K46"/>
  <c r="J46"/>
  <c r="F46" s="1"/>
  <c r="I46"/>
  <c r="H46"/>
  <c r="G46"/>
  <c r="M45"/>
  <c r="L45"/>
  <c r="K45"/>
  <c r="J45"/>
  <c r="F45" s="1"/>
  <c r="I45"/>
  <c r="H45"/>
  <c r="G45"/>
  <c r="M10"/>
  <c r="L10"/>
  <c r="K10"/>
  <c r="J10"/>
  <c r="F10" s="1"/>
  <c r="I10"/>
  <c r="H10"/>
  <c r="G10"/>
  <c r="M9"/>
  <c r="L9"/>
  <c r="K9"/>
  <c r="J9"/>
  <c r="F9" s="1"/>
  <c r="I9"/>
  <c r="H9"/>
  <c r="G9"/>
  <c r="M8"/>
  <c r="L8"/>
  <c r="K8"/>
  <c r="J8"/>
  <c r="F8" s="1"/>
  <c r="I8"/>
  <c r="H8"/>
  <c r="G8"/>
  <c r="M24"/>
  <c r="L24"/>
  <c r="K24"/>
  <c r="J24"/>
  <c r="F24" s="1"/>
  <c r="I24"/>
  <c r="H24"/>
  <c r="G24"/>
  <c r="M22"/>
  <c r="L22"/>
  <c r="K22"/>
  <c r="J22"/>
  <c r="F22" s="1"/>
  <c r="I22"/>
  <c r="H22"/>
  <c r="G22"/>
  <c r="M23"/>
  <c r="L23"/>
  <c r="K23"/>
  <c r="J23"/>
  <c r="F23" s="1"/>
  <c r="I23"/>
  <c r="H23"/>
  <c r="G23"/>
  <c r="M20"/>
  <c r="L20"/>
  <c r="K20"/>
  <c r="J20"/>
  <c r="F20" s="1"/>
  <c r="I20"/>
  <c r="H20"/>
  <c r="G20"/>
  <c r="M15"/>
  <c r="L15"/>
  <c r="K15"/>
  <c r="J15"/>
  <c r="F15" s="1"/>
  <c r="I15"/>
  <c r="H15"/>
  <c r="G15"/>
  <c r="M14"/>
  <c r="L14"/>
  <c r="K14"/>
  <c r="J14"/>
  <c r="F14" s="1"/>
  <c r="I14"/>
  <c r="H14"/>
  <c r="G14"/>
  <c r="M13"/>
  <c r="L13"/>
  <c r="K13"/>
  <c r="J13"/>
  <c r="F13" s="1"/>
  <c r="I13"/>
  <c r="H13"/>
  <c r="G13"/>
  <c r="M294" i="2"/>
  <c r="L294"/>
  <c r="K294"/>
  <c r="J294"/>
  <c r="F294" s="1"/>
  <c r="I294"/>
  <c r="H294"/>
  <c r="G294"/>
  <c r="M293"/>
  <c r="L293"/>
  <c r="K293"/>
  <c r="J293"/>
  <c r="F293" s="1"/>
  <c r="I293"/>
  <c r="H293"/>
  <c r="G293"/>
  <c r="M305"/>
  <c r="L305"/>
  <c r="K305"/>
  <c r="J305"/>
  <c r="F305" s="1"/>
  <c r="I305"/>
  <c r="H305"/>
  <c r="G305"/>
  <c r="M234"/>
  <c r="L234"/>
  <c r="K234"/>
  <c r="J234"/>
  <c r="F234" s="1"/>
  <c r="I234"/>
  <c r="H234"/>
  <c r="G234"/>
  <c r="M223"/>
  <c r="L223"/>
  <c r="K223"/>
  <c r="J223"/>
  <c r="F223" s="1"/>
  <c r="I223"/>
  <c r="H223"/>
  <c r="G223"/>
  <c r="M222"/>
  <c r="L222"/>
  <c r="K222"/>
  <c r="J222"/>
  <c r="F222" s="1"/>
  <c r="I222"/>
  <c r="H222"/>
  <c r="G222"/>
  <c r="M187"/>
  <c r="L187"/>
  <c r="K187"/>
  <c r="J187"/>
  <c r="F187" s="1"/>
  <c r="I187"/>
  <c r="H187"/>
  <c r="G187"/>
  <c r="M170"/>
  <c r="L170"/>
  <c r="K170"/>
  <c r="J170"/>
  <c r="F170" s="1"/>
  <c r="I170"/>
  <c r="H170"/>
  <c r="G170"/>
  <c r="M158"/>
  <c r="L158"/>
  <c r="K158"/>
  <c r="J158"/>
  <c r="F158" s="1"/>
  <c r="I158"/>
  <c r="H158"/>
  <c r="G158"/>
  <c r="M157"/>
  <c r="L157"/>
  <c r="K157"/>
  <c r="J157"/>
  <c r="F157" s="1"/>
  <c r="I157"/>
  <c r="H157"/>
  <c r="G157"/>
  <c r="M128"/>
  <c r="L128"/>
  <c r="K128"/>
  <c r="J128"/>
  <c r="F128" s="1"/>
  <c r="I128"/>
  <c r="H128"/>
  <c r="G128"/>
  <c r="M111"/>
  <c r="L111"/>
  <c r="K111"/>
  <c r="J111"/>
  <c r="F111" s="1"/>
  <c r="I111"/>
  <c r="H111"/>
  <c r="G111"/>
  <c r="M99"/>
  <c r="L99"/>
  <c r="K99"/>
  <c r="J99"/>
  <c r="F99" s="1"/>
  <c r="I99"/>
  <c r="H99"/>
  <c r="G99"/>
  <c r="M98"/>
  <c r="L98"/>
  <c r="K98"/>
  <c r="J98"/>
  <c r="F98" s="1"/>
  <c r="I98"/>
  <c r="H98"/>
  <c r="G98"/>
  <c r="M69"/>
  <c r="L69"/>
  <c r="K69"/>
  <c r="J69"/>
  <c r="F69" s="1"/>
  <c r="I69"/>
  <c r="H69"/>
  <c r="G69"/>
  <c r="M52"/>
  <c r="L52"/>
  <c r="K52"/>
  <c r="J52"/>
  <c r="F52" s="1"/>
  <c r="I52"/>
  <c r="H52"/>
  <c r="G52"/>
  <c r="M41"/>
  <c r="L41"/>
  <c r="K41"/>
  <c r="J41"/>
  <c r="F41" s="1"/>
  <c r="I41"/>
  <c r="H41"/>
  <c r="G41"/>
  <c r="M40"/>
  <c r="L40"/>
  <c r="K40"/>
  <c r="J40"/>
  <c r="F40" s="1"/>
  <c r="I40"/>
  <c r="H40"/>
  <c r="G40"/>
  <c r="M10"/>
  <c r="L10"/>
  <c r="K10"/>
  <c r="J10"/>
  <c r="F10" s="1"/>
  <c r="I10"/>
  <c r="H10"/>
  <c r="G10"/>
  <c r="M224" i="3" l="1"/>
  <c r="L224"/>
  <c r="K224"/>
  <c r="J224"/>
  <c r="F224" s="1"/>
  <c r="I224"/>
  <c r="H224"/>
  <c r="G224"/>
  <c r="G283" i="2" l="1"/>
  <c r="H283"/>
  <c r="I283"/>
  <c r="J283"/>
  <c r="F283" s="1"/>
  <c r="K283"/>
  <c r="L283"/>
  <c r="M283"/>
  <c r="M59" i="3"/>
  <c r="L59"/>
  <c r="K59"/>
  <c r="J59"/>
  <c r="I59"/>
  <c r="H59"/>
  <c r="G59"/>
  <c r="M29" i="2"/>
  <c r="L29"/>
  <c r="K29"/>
  <c r="J29"/>
  <c r="I29"/>
  <c r="H29"/>
  <c r="G29"/>
  <c r="M28"/>
  <c r="L28"/>
  <c r="K28"/>
  <c r="J28"/>
  <c r="I28"/>
  <c r="H28"/>
  <c r="G28"/>
  <c r="M27"/>
  <c r="L27"/>
  <c r="K27"/>
  <c r="J27"/>
  <c r="I27"/>
  <c r="H27"/>
  <c r="G27"/>
  <c r="M26"/>
  <c r="L26"/>
  <c r="K26"/>
  <c r="J26"/>
  <c r="I26"/>
  <c r="H26"/>
  <c r="G26"/>
  <c r="M25"/>
  <c r="L25"/>
  <c r="K25"/>
  <c r="J25"/>
  <c r="I25"/>
  <c r="H25"/>
  <c r="G25"/>
  <c r="M24"/>
  <c r="L24"/>
  <c r="K24"/>
  <c r="J24"/>
  <c r="I24"/>
  <c r="H24"/>
  <c r="G24"/>
  <c r="M23"/>
  <c r="L23"/>
  <c r="K23"/>
  <c r="J23"/>
  <c r="I23"/>
  <c r="H23"/>
  <c r="G23"/>
  <c r="M22"/>
  <c r="L22"/>
  <c r="K22"/>
  <c r="J22"/>
  <c r="I22"/>
  <c r="H22"/>
  <c r="G22"/>
  <c r="M21"/>
  <c r="L21"/>
  <c r="K21"/>
  <c r="J21"/>
  <c r="I21"/>
  <c r="H21"/>
  <c r="G21"/>
  <c r="M20"/>
  <c r="L20"/>
  <c r="K20"/>
  <c r="J20"/>
  <c r="I20"/>
  <c r="H20"/>
  <c r="G20"/>
  <c r="M19"/>
  <c r="L19"/>
  <c r="K19"/>
  <c r="J19"/>
  <c r="I19"/>
  <c r="H19"/>
  <c r="G19"/>
  <c r="M18"/>
  <c r="L18"/>
  <c r="K18"/>
  <c r="J18"/>
  <c r="I18"/>
  <c r="H18"/>
  <c r="G18"/>
  <c r="M17"/>
  <c r="L17"/>
  <c r="K17"/>
  <c r="J17"/>
  <c r="I17"/>
  <c r="H17"/>
  <c r="G17"/>
  <c r="M16"/>
  <c r="L16"/>
  <c r="K16"/>
  <c r="J16"/>
  <c r="I16"/>
  <c r="H16"/>
  <c r="G16"/>
  <c r="M15"/>
  <c r="L15"/>
  <c r="K15"/>
  <c r="J15"/>
  <c r="I15"/>
  <c r="H15"/>
  <c r="G15"/>
  <c r="M14"/>
  <c r="L14"/>
  <c r="K14"/>
  <c r="J14"/>
  <c r="I14"/>
  <c r="H14"/>
  <c r="G14"/>
  <c r="M13"/>
  <c r="L13"/>
  <c r="K13"/>
  <c r="J13"/>
  <c r="I13"/>
  <c r="H13"/>
  <c r="G13"/>
  <c r="M12"/>
  <c r="L12"/>
  <c r="K12"/>
  <c r="J12"/>
  <c r="I12"/>
  <c r="H12"/>
  <c r="G12"/>
  <c r="M11"/>
  <c r="L11"/>
  <c r="K11"/>
  <c r="J11"/>
  <c r="I11"/>
  <c r="H11"/>
  <c r="G11"/>
  <c r="M9"/>
  <c r="L9"/>
  <c r="K9"/>
  <c r="J9"/>
  <c r="I9"/>
  <c r="H9"/>
  <c r="G9"/>
  <c r="M8"/>
  <c r="L8"/>
  <c r="K8"/>
  <c r="J8"/>
  <c r="I8"/>
  <c r="H8"/>
  <c r="G8"/>
  <c r="M7"/>
  <c r="L7"/>
  <c r="K7"/>
  <c r="J7"/>
  <c r="I7"/>
  <c r="H7"/>
  <c r="G7"/>
  <c r="M6"/>
  <c r="L6"/>
  <c r="K6"/>
  <c r="J6"/>
  <c r="I6"/>
  <c r="H6"/>
  <c r="G6"/>
  <c r="M4"/>
  <c r="L4"/>
  <c r="K4"/>
  <c r="J4"/>
  <c r="I4"/>
  <c r="H4"/>
  <c r="G4"/>
  <c r="G5"/>
  <c r="M5"/>
  <c r="L5"/>
  <c r="K5"/>
  <c r="J5"/>
  <c r="I5"/>
  <c r="H5"/>
  <c r="M251" i="3" l="1"/>
  <c r="L251"/>
  <c r="K251"/>
  <c r="J251"/>
  <c r="F251" s="1"/>
  <c r="I251"/>
  <c r="H251"/>
  <c r="G251"/>
  <c r="M188"/>
  <c r="L188"/>
  <c r="K188"/>
  <c r="J188"/>
  <c r="F188" s="1"/>
  <c r="I188"/>
  <c r="H188"/>
  <c r="G188"/>
  <c r="M160"/>
  <c r="L160"/>
  <c r="K160"/>
  <c r="J160"/>
  <c r="F160" s="1"/>
  <c r="I160"/>
  <c r="H160"/>
  <c r="G160"/>
  <c r="M123"/>
  <c r="L123"/>
  <c r="K123"/>
  <c r="J123"/>
  <c r="F123" s="1"/>
  <c r="I123"/>
  <c r="H123"/>
  <c r="G123"/>
  <c r="M95"/>
  <c r="L95"/>
  <c r="K95"/>
  <c r="J95"/>
  <c r="F95" s="1"/>
  <c r="I95"/>
  <c r="H95"/>
  <c r="G95"/>
  <c r="M31"/>
  <c r="L31"/>
  <c r="K31"/>
  <c r="J31"/>
  <c r="F31" s="1"/>
  <c r="I31"/>
  <c r="H31"/>
  <c r="G31"/>
  <c r="M192" i="4"/>
  <c r="L192"/>
  <c r="K192"/>
  <c r="J192"/>
  <c r="F192" s="1"/>
  <c r="I192"/>
  <c r="H192"/>
  <c r="G192"/>
  <c r="M164"/>
  <c r="L164"/>
  <c r="K164"/>
  <c r="J164"/>
  <c r="F164" s="1"/>
  <c r="I164"/>
  <c r="H164"/>
  <c r="G164"/>
  <c r="M127"/>
  <c r="L127"/>
  <c r="K127"/>
  <c r="J127"/>
  <c r="F127" s="1"/>
  <c r="I127"/>
  <c r="H127"/>
  <c r="G127"/>
  <c r="M99"/>
  <c r="L99"/>
  <c r="K99"/>
  <c r="J99"/>
  <c r="F99" s="1"/>
  <c r="I99"/>
  <c r="H99"/>
  <c r="G99"/>
  <c r="M63"/>
  <c r="L63"/>
  <c r="K63"/>
  <c r="J63"/>
  <c r="F63" s="1"/>
  <c r="I63"/>
  <c r="H63"/>
  <c r="G63"/>
  <c r="M34"/>
  <c r="L34"/>
  <c r="K34"/>
  <c r="J34"/>
  <c r="F34" s="1"/>
  <c r="I34"/>
  <c r="H34"/>
  <c r="G34"/>
  <c r="F59" i="3"/>
  <c r="M176" i="5"/>
  <c r="L176"/>
  <c r="K176"/>
  <c r="J176"/>
  <c r="F176" s="1"/>
  <c r="I176"/>
  <c r="H176"/>
  <c r="G176"/>
  <c r="M175"/>
  <c r="L175"/>
  <c r="K175"/>
  <c r="J175"/>
  <c r="F175" s="1"/>
  <c r="I175"/>
  <c r="H175"/>
  <c r="G175"/>
  <c r="M174"/>
  <c r="L174"/>
  <c r="K174"/>
  <c r="J174"/>
  <c r="F174" s="1"/>
  <c r="I174"/>
  <c r="H174"/>
  <c r="G174"/>
  <c r="M173"/>
  <c r="L173"/>
  <c r="K173"/>
  <c r="J173"/>
  <c r="F173" s="1"/>
  <c r="I173"/>
  <c r="H173"/>
  <c r="G173"/>
  <c r="M168"/>
  <c r="L168"/>
  <c r="K168"/>
  <c r="J168"/>
  <c r="F168" s="1"/>
  <c r="I168"/>
  <c r="H168"/>
  <c r="G168"/>
  <c r="M166"/>
  <c r="L166"/>
  <c r="K166"/>
  <c r="J166"/>
  <c r="F166" s="1"/>
  <c r="I166"/>
  <c r="H166"/>
  <c r="G166"/>
  <c r="M165"/>
  <c r="L165"/>
  <c r="K165"/>
  <c r="J165"/>
  <c r="F165" s="1"/>
  <c r="I165"/>
  <c r="H165"/>
  <c r="G165"/>
  <c r="M164"/>
  <c r="L164"/>
  <c r="K164"/>
  <c r="J164"/>
  <c r="F164" s="1"/>
  <c r="I164"/>
  <c r="H164"/>
  <c r="G164"/>
  <c r="M163"/>
  <c r="L163"/>
  <c r="K163"/>
  <c r="J163"/>
  <c r="F163" s="1"/>
  <c r="I163"/>
  <c r="H163"/>
  <c r="G163"/>
  <c r="M162"/>
  <c r="L162"/>
  <c r="K162"/>
  <c r="J162"/>
  <c r="F162" s="1"/>
  <c r="I162"/>
  <c r="H162"/>
  <c r="G162"/>
  <c r="M161"/>
  <c r="L161"/>
  <c r="K161"/>
  <c r="J161"/>
  <c r="F161" s="1"/>
  <c r="I161"/>
  <c r="H161"/>
  <c r="G161"/>
  <c r="M160"/>
  <c r="L160"/>
  <c r="K160"/>
  <c r="J160"/>
  <c r="F160" s="1"/>
  <c r="I160"/>
  <c r="H160"/>
  <c r="G160"/>
  <c r="M159"/>
  <c r="L159"/>
  <c r="K159"/>
  <c r="J159"/>
  <c r="F159" s="1"/>
  <c r="I159"/>
  <c r="H159"/>
  <c r="G159"/>
  <c r="M158"/>
  <c r="L158"/>
  <c r="K158"/>
  <c r="J158"/>
  <c r="F158" s="1"/>
  <c r="I158"/>
  <c r="H158"/>
  <c r="G158"/>
  <c r="M157"/>
  <c r="L157"/>
  <c r="K157"/>
  <c r="J157"/>
  <c r="F157" s="1"/>
  <c r="I157"/>
  <c r="H157"/>
  <c r="G157"/>
  <c r="M156"/>
  <c r="L156"/>
  <c r="K156"/>
  <c r="J156"/>
  <c r="F156" s="1"/>
  <c r="I156"/>
  <c r="H156"/>
  <c r="G156"/>
  <c r="M155"/>
  <c r="L155"/>
  <c r="K155"/>
  <c r="J155"/>
  <c r="F155" s="1"/>
  <c r="I155"/>
  <c r="H155"/>
  <c r="G155"/>
  <c r="M154"/>
  <c r="L154"/>
  <c r="K154"/>
  <c r="J154"/>
  <c r="F154" s="1"/>
  <c r="I154"/>
  <c r="H154"/>
  <c r="G154"/>
  <c r="M152"/>
  <c r="L152"/>
  <c r="K152"/>
  <c r="J152"/>
  <c r="F152" s="1"/>
  <c r="I152"/>
  <c r="H152"/>
  <c r="G152"/>
  <c r="M151"/>
  <c r="L151"/>
  <c r="K151"/>
  <c r="J151"/>
  <c r="F151" s="1"/>
  <c r="I151"/>
  <c r="H151"/>
  <c r="G151"/>
  <c r="M146"/>
  <c r="L146"/>
  <c r="K146"/>
  <c r="J146"/>
  <c r="F146" s="1"/>
  <c r="I146"/>
  <c r="H146"/>
  <c r="G146"/>
  <c r="M144"/>
  <c r="L144"/>
  <c r="K144"/>
  <c r="J144"/>
  <c r="F144" s="1"/>
  <c r="I144"/>
  <c r="H144"/>
  <c r="G144"/>
  <c r="M143"/>
  <c r="L143"/>
  <c r="K143"/>
  <c r="J143"/>
  <c r="F143" s="1"/>
  <c r="I143"/>
  <c r="H143"/>
  <c r="G143"/>
  <c r="M142"/>
  <c r="L142"/>
  <c r="K142"/>
  <c r="J142"/>
  <c r="F142" s="1"/>
  <c r="I142"/>
  <c r="H142"/>
  <c r="G142"/>
  <c r="M141"/>
  <c r="L141"/>
  <c r="K141"/>
  <c r="J141"/>
  <c r="F141" s="1"/>
  <c r="I141"/>
  <c r="H141"/>
  <c r="G141"/>
  <c r="M140"/>
  <c r="L140"/>
  <c r="K140"/>
  <c r="J140"/>
  <c r="F140" s="1"/>
  <c r="I140"/>
  <c r="H140"/>
  <c r="G140"/>
  <c r="M139"/>
  <c r="L139"/>
  <c r="K139"/>
  <c r="J139"/>
  <c r="F139" s="1"/>
  <c r="I139"/>
  <c r="H139"/>
  <c r="G139"/>
  <c r="M138"/>
  <c r="L138"/>
  <c r="K138"/>
  <c r="J138"/>
  <c r="F138" s="1"/>
  <c r="I138"/>
  <c r="H138"/>
  <c r="G138"/>
  <c r="M137"/>
  <c r="L137"/>
  <c r="K137"/>
  <c r="J137"/>
  <c r="F137" s="1"/>
  <c r="I137"/>
  <c r="H137"/>
  <c r="G137"/>
  <c r="M136"/>
  <c r="L136"/>
  <c r="K136"/>
  <c r="J136"/>
  <c r="F136" s="1"/>
  <c r="I136"/>
  <c r="H136"/>
  <c r="G136"/>
  <c r="M135"/>
  <c r="L135"/>
  <c r="K135"/>
  <c r="J135"/>
  <c r="F135" s="1"/>
  <c r="I135"/>
  <c r="H135"/>
  <c r="G135"/>
  <c r="M134"/>
  <c r="L134"/>
  <c r="K134"/>
  <c r="J134"/>
  <c r="F134" s="1"/>
  <c r="I134"/>
  <c r="H134"/>
  <c r="G134"/>
  <c r="M133"/>
  <c r="L133"/>
  <c r="K133"/>
  <c r="J133"/>
  <c r="F133" s="1"/>
  <c r="I133"/>
  <c r="H133"/>
  <c r="G133"/>
  <c r="M132"/>
  <c r="L132"/>
  <c r="K132"/>
  <c r="J132"/>
  <c r="F132" s="1"/>
  <c r="I132"/>
  <c r="H132"/>
  <c r="G132"/>
  <c r="M131"/>
  <c r="L131"/>
  <c r="K131"/>
  <c r="J131"/>
  <c r="F131" s="1"/>
  <c r="I131"/>
  <c r="H131"/>
  <c r="G131"/>
  <c r="M130"/>
  <c r="L130"/>
  <c r="K130"/>
  <c r="J130"/>
  <c r="F130" s="1"/>
  <c r="I130"/>
  <c r="H130"/>
  <c r="G130"/>
  <c r="M125"/>
  <c r="L125"/>
  <c r="K125"/>
  <c r="J125"/>
  <c r="F125" s="1"/>
  <c r="I125"/>
  <c r="H125"/>
  <c r="G125"/>
  <c r="M123"/>
  <c r="L123"/>
  <c r="K123"/>
  <c r="J123"/>
  <c r="F123" s="1"/>
  <c r="I123"/>
  <c r="H123"/>
  <c r="G123"/>
  <c r="M122"/>
  <c r="L122"/>
  <c r="K122"/>
  <c r="J122"/>
  <c r="F122" s="1"/>
  <c r="I122"/>
  <c r="H122"/>
  <c r="G122"/>
  <c r="M121"/>
  <c r="L121"/>
  <c r="K121"/>
  <c r="J121"/>
  <c r="F121" s="1"/>
  <c r="I121"/>
  <c r="H121"/>
  <c r="G121"/>
  <c r="M120"/>
  <c r="L120"/>
  <c r="K120"/>
  <c r="J120"/>
  <c r="F120" s="1"/>
  <c r="I120"/>
  <c r="H120"/>
  <c r="G120"/>
  <c r="M119"/>
  <c r="L119"/>
  <c r="K119"/>
  <c r="J119"/>
  <c r="F119" s="1"/>
  <c r="I119"/>
  <c r="H119"/>
  <c r="G119"/>
  <c r="M118"/>
  <c r="L118"/>
  <c r="K118"/>
  <c r="J118"/>
  <c r="F118" s="1"/>
  <c r="I118"/>
  <c r="H118"/>
  <c r="G118"/>
  <c r="M117"/>
  <c r="L117"/>
  <c r="K117"/>
  <c r="J117"/>
  <c r="F117" s="1"/>
  <c r="I117"/>
  <c r="H117"/>
  <c r="G117"/>
  <c r="M115"/>
  <c r="L115"/>
  <c r="K115"/>
  <c r="J115"/>
  <c r="F115" s="1"/>
  <c r="I115"/>
  <c r="H115"/>
  <c r="G115"/>
  <c r="M113"/>
  <c r="L113"/>
  <c r="K113"/>
  <c r="J113"/>
  <c r="F113" s="1"/>
  <c r="I113"/>
  <c r="H113"/>
  <c r="G113"/>
  <c r="M112"/>
  <c r="L112"/>
  <c r="K112"/>
  <c r="J112"/>
  <c r="F112" s="1"/>
  <c r="I112"/>
  <c r="H112"/>
  <c r="G112"/>
  <c r="M111"/>
  <c r="L111"/>
  <c r="K111"/>
  <c r="J111"/>
  <c r="F111" s="1"/>
  <c r="I111"/>
  <c r="H111"/>
  <c r="G111"/>
  <c r="M110"/>
  <c r="L110"/>
  <c r="K110"/>
  <c r="J110"/>
  <c r="F110" s="1"/>
  <c r="I110"/>
  <c r="H110"/>
  <c r="G110"/>
  <c r="M109"/>
  <c r="L109"/>
  <c r="K109"/>
  <c r="J109"/>
  <c r="F109" s="1"/>
  <c r="I109"/>
  <c r="H109"/>
  <c r="G109"/>
  <c r="M108"/>
  <c r="L108"/>
  <c r="K108"/>
  <c r="J108"/>
  <c r="F108" s="1"/>
  <c r="I108"/>
  <c r="H108"/>
  <c r="G108"/>
  <c r="M107"/>
  <c r="L107"/>
  <c r="K107"/>
  <c r="J107"/>
  <c r="F107" s="1"/>
  <c r="I107"/>
  <c r="H107"/>
  <c r="G107"/>
  <c r="M106"/>
  <c r="L106"/>
  <c r="K106"/>
  <c r="J106"/>
  <c r="F106" s="1"/>
  <c r="I106"/>
  <c r="H106"/>
  <c r="G106"/>
  <c r="M103"/>
  <c r="L103"/>
  <c r="K103"/>
  <c r="J103"/>
  <c r="F103" s="1"/>
  <c r="I103"/>
  <c r="H103"/>
  <c r="G103"/>
  <c r="M102"/>
  <c r="L102"/>
  <c r="K102"/>
  <c r="J102"/>
  <c r="F102" s="1"/>
  <c r="I102"/>
  <c r="H102"/>
  <c r="G102"/>
  <c r="M101"/>
  <c r="L101"/>
  <c r="K101"/>
  <c r="J101"/>
  <c r="F101" s="1"/>
  <c r="I101"/>
  <c r="H101"/>
  <c r="G101"/>
  <c r="M99"/>
  <c r="L99"/>
  <c r="K99"/>
  <c r="J99"/>
  <c r="F99" s="1"/>
  <c r="I99"/>
  <c r="H99"/>
  <c r="G99"/>
  <c r="M98"/>
  <c r="L98"/>
  <c r="K98"/>
  <c r="J98"/>
  <c r="F98" s="1"/>
  <c r="I98"/>
  <c r="H98"/>
  <c r="G98"/>
  <c r="M97"/>
  <c r="L97"/>
  <c r="K97"/>
  <c r="J97"/>
  <c r="F97" s="1"/>
  <c r="I97"/>
  <c r="H97"/>
  <c r="G97"/>
  <c r="M92"/>
  <c r="L92"/>
  <c r="K92"/>
  <c r="J92"/>
  <c r="F92" s="1"/>
  <c r="I92"/>
  <c r="H92"/>
  <c r="G92"/>
  <c r="M90"/>
  <c r="L90"/>
  <c r="K90"/>
  <c r="J90"/>
  <c r="F90" s="1"/>
  <c r="I90"/>
  <c r="H90"/>
  <c r="G90"/>
  <c r="M89"/>
  <c r="L89"/>
  <c r="K89"/>
  <c r="J89"/>
  <c r="F89" s="1"/>
  <c r="I89"/>
  <c r="H89"/>
  <c r="G89"/>
  <c r="M88"/>
  <c r="L88"/>
  <c r="K88"/>
  <c r="J88"/>
  <c r="F88" s="1"/>
  <c r="I88"/>
  <c r="H88"/>
  <c r="G88"/>
  <c r="M87"/>
  <c r="L87"/>
  <c r="K87"/>
  <c r="J87"/>
  <c r="F87" s="1"/>
  <c r="I87"/>
  <c r="H87"/>
  <c r="G87"/>
  <c r="M86"/>
  <c r="L86"/>
  <c r="K86"/>
  <c r="J86"/>
  <c r="F86" s="1"/>
  <c r="I86"/>
  <c r="H86"/>
  <c r="G86"/>
  <c r="M85"/>
  <c r="L85"/>
  <c r="K85"/>
  <c r="J85"/>
  <c r="F85" s="1"/>
  <c r="I85"/>
  <c r="H85"/>
  <c r="G85"/>
  <c r="M84"/>
  <c r="L84"/>
  <c r="K84"/>
  <c r="J84"/>
  <c r="F84" s="1"/>
  <c r="I84"/>
  <c r="H84"/>
  <c r="G84"/>
  <c r="M81"/>
  <c r="L81"/>
  <c r="K81"/>
  <c r="J81"/>
  <c r="F81" s="1"/>
  <c r="I81"/>
  <c r="H81"/>
  <c r="G81"/>
  <c r="M80"/>
  <c r="L80"/>
  <c r="K80"/>
  <c r="J80"/>
  <c r="F80" s="1"/>
  <c r="I80"/>
  <c r="H80"/>
  <c r="G80"/>
  <c r="M79"/>
  <c r="L79"/>
  <c r="K79"/>
  <c r="J79"/>
  <c r="F79" s="1"/>
  <c r="I79"/>
  <c r="H79"/>
  <c r="G79"/>
  <c r="M78"/>
  <c r="L78"/>
  <c r="K78"/>
  <c r="J78"/>
  <c r="F78" s="1"/>
  <c r="I78"/>
  <c r="H78"/>
  <c r="G78"/>
  <c r="M77"/>
  <c r="L77"/>
  <c r="K77"/>
  <c r="J77"/>
  <c r="F77" s="1"/>
  <c r="I77"/>
  <c r="H77"/>
  <c r="G77"/>
  <c r="M76"/>
  <c r="L76"/>
  <c r="K76"/>
  <c r="J76"/>
  <c r="F76" s="1"/>
  <c r="I76"/>
  <c r="H76"/>
  <c r="G76"/>
  <c r="M75"/>
  <c r="L75"/>
  <c r="K75"/>
  <c r="J75"/>
  <c r="F75" s="1"/>
  <c r="I75"/>
  <c r="H75"/>
  <c r="G75"/>
  <c r="M74"/>
  <c r="L74"/>
  <c r="K74"/>
  <c r="J74"/>
  <c r="F74" s="1"/>
  <c r="I74"/>
  <c r="H74"/>
  <c r="G74"/>
  <c r="M73"/>
  <c r="L73"/>
  <c r="K73"/>
  <c r="J73"/>
  <c r="F73" s="1"/>
  <c r="I73"/>
  <c r="H73"/>
  <c r="G73"/>
  <c r="M72"/>
  <c r="L72"/>
  <c r="K72"/>
  <c r="J72"/>
  <c r="F72" s="1"/>
  <c r="I72"/>
  <c r="H72"/>
  <c r="G72"/>
  <c r="M71"/>
  <c r="L71"/>
  <c r="K71"/>
  <c r="J71"/>
  <c r="F71" s="1"/>
  <c r="I71"/>
  <c r="H71"/>
  <c r="G71"/>
  <c r="M70"/>
  <c r="L70"/>
  <c r="K70"/>
  <c r="J70"/>
  <c r="F70" s="1"/>
  <c r="I70"/>
  <c r="H70"/>
  <c r="G70"/>
  <c r="M69"/>
  <c r="L69"/>
  <c r="K69"/>
  <c r="J69"/>
  <c r="F69" s="1"/>
  <c r="I69"/>
  <c r="H69"/>
  <c r="G69"/>
  <c r="M68"/>
  <c r="L68"/>
  <c r="K68"/>
  <c r="J68"/>
  <c r="F68" s="1"/>
  <c r="I68"/>
  <c r="H68"/>
  <c r="G68"/>
  <c r="M67"/>
  <c r="L67"/>
  <c r="K67"/>
  <c r="J67"/>
  <c r="F67" s="1"/>
  <c r="I67"/>
  <c r="H67"/>
  <c r="G67"/>
  <c r="M62"/>
  <c r="L62"/>
  <c r="K62"/>
  <c r="J62"/>
  <c r="F62" s="1"/>
  <c r="I62"/>
  <c r="H62"/>
  <c r="G62"/>
  <c r="M60"/>
  <c r="L60"/>
  <c r="K60"/>
  <c r="J60"/>
  <c r="F60" s="1"/>
  <c r="I60"/>
  <c r="H60"/>
  <c r="G60"/>
  <c r="M59"/>
  <c r="L59"/>
  <c r="K59"/>
  <c r="J59"/>
  <c r="F59" s="1"/>
  <c r="I59"/>
  <c r="H59"/>
  <c r="G59"/>
  <c r="M58"/>
  <c r="L58"/>
  <c r="K58"/>
  <c r="J58"/>
  <c r="F58" s="1"/>
  <c r="I58"/>
  <c r="H58"/>
  <c r="G58"/>
  <c r="M57"/>
  <c r="L57"/>
  <c r="K57"/>
  <c r="J57"/>
  <c r="F57" s="1"/>
  <c r="I57"/>
  <c r="H57"/>
  <c r="G57"/>
  <c r="M56"/>
  <c r="L56"/>
  <c r="K56"/>
  <c r="J56"/>
  <c r="F56" s="1"/>
  <c r="I56"/>
  <c r="H56"/>
  <c r="G56"/>
  <c r="M55"/>
  <c r="L55"/>
  <c r="K55"/>
  <c r="J55"/>
  <c r="F55" s="1"/>
  <c r="I55"/>
  <c r="H55"/>
  <c r="G55"/>
  <c r="M54"/>
  <c r="L54"/>
  <c r="K54"/>
  <c r="J54"/>
  <c r="F54" s="1"/>
  <c r="I54"/>
  <c r="H54"/>
  <c r="G54"/>
  <c r="M51"/>
  <c r="L51"/>
  <c r="K51"/>
  <c r="J51"/>
  <c r="F51" s="1"/>
  <c r="I51"/>
  <c r="H51"/>
  <c r="G51"/>
  <c r="M50"/>
  <c r="L50"/>
  <c r="K50"/>
  <c r="J50"/>
  <c r="F50" s="1"/>
  <c r="I50"/>
  <c r="H50"/>
  <c r="G50"/>
  <c r="M49"/>
  <c r="L49"/>
  <c r="K49"/>
  <c r="J49"/>
  <c r="F49" s="1"/>
  <c r="I49"/>
  <c r="H49"/>
  <c r="G49"/>
  <c r="M48"/>
  <c r="L48"/>
  <c r="K48"/>
  <c r="J48"/>
  <c r="F48" s="1"/>
  <c r="I48"/>
  <c r="H48"/>
  <c r="G48"/>
  <c r="M47"/>
  <c r="L47"/>
  <c r="K47"/>
  <c r="J47"/>
  <c r="F47" s="1"/>
  <c r="I47"/>
  <c r="H47"/>
  <c r="G47"/>
  <c r="M46"/>
  <c r="L46"/>
  <c r="K46"/>
  <c r="J46"/>
  <c r="F46" s="1"/>
  <c r="I46"/>
  <c r="H46"/>
  <c r="G46"/>
  <c r="M45"/>
  <c r="L45"/>
  <c r="K45"/>
  <c r="J45"/>
  <c r="F45" s="1"/>
  <c r="I45"/>
  <c r="H45"/>
  <c r="G45"/>
  <c r="M44"/>
  <c r="L44"/>
  <c r="K44"/>
  <c r="J44"/>
  <c r="F44" s="1"/>
  <c r="I44"/>
  <c r="H44"/>
  <c r="G44"/>
  <c r="M43"/>
  <c r="L43"/>
  <c r="K43"/>
  <c r="J43"/>
  <c r="F43" s="1"/>
  <c r="I43"/>
  <c r="H43"/>
  <c r="G43"/>
  <c r="M35"/>
  <c r="L35"/>
  <c r="K35"/>
  <c r="J35"/>
  <c r="F35" s="1"/>
  <c r="I35"/>
  <c r="H35"/>
  <c r="G35"/>
  <c r="M34"/>
  <c r="L34"/>
  <c r="K34"/>
  <c r="J34"/>
  <c r="F34" s="1"/>
  <c r="I34"/>
  <c r="H34"/>
  <c r="G34"/>
  <c r="M29"/>
  <c r="L29"/>
  <c r="K29"/>
  <c r="J29"/>
  <c r="F29" s="1"/>
  <c r="I29"/>
  <c r="H29"/>
  <c r="G29"/>
  <c r="M27"/>
  <c r="L27"/>
  <c r="K27"/>
  <c r="J27"/>
  <c r="F27" s="1"/>
  <c r="I27"/>
  <c r="H27"/>
  <c r="G27"/>
  <c r="M26"/>
  <c r="L26"/>
  <c r="K26"/>
  <c r="J26"/>
  <c r="F26" s="1"/>
  <c r="I26"/>
  <c r="H26"/>
  <c r="G26"/>
  <c r="M25"/>
  <c r="L25"/>
  <c r="K25"/>
  <c r="J25"/>
  <c r="F25" s="1"/>
  <c r="I25"/>
  <c r="H25"/>
  <c r="G25"/>
  <c r="M24"/>
  <c r="L24"/>
  <c r="K24"/>
  <c r="J24"/>
  <c r="F24" s="1"/>
  <c r="I24"/>
  <c r="H24"/>
  <c r="G24"/>
  <c r="M23"/>
  <c r="L23"/>
  <c r="K23"/>
  <c r="J23"/>
  <c r="F23" s="1"/>
  <c r="I23"/>
  <c r="H23"/>
  <c r="G23"/>
  <c r="M22"/>
  <c r="L22"/>
  <c r="K22"/>
  <c r="J22"/>
  <c r="F22" s="1"/>
  <c r="I22"/>
  <c r="H22"/>
  <c r="G22"/>
  <c r="M21"/>
  <c r="L21"/>
  <c r="K21"/>
  <c r="J21"/>
  <c r="F21" s="1"/>
  <c r="I21"/>
  <c r="H21"/>
  <c r="G21"/>
  <c r="M20"/>
  <c r="L20"/>
  <c r="K20"/>
  <c r="J20"/>
  <c r="F20" s="1"/>
  <c r="I20"/>
  <c r="H20"/>
  <c r="G20"/>
  <c r="M18"/>
  <c r="L18"/>
  <c r="K18"/>
  <c r="J18"/>
  <c r="F18" s="1"/>
  <c r="I18"/>
  <c r="H18"/>
  <c r="G18"/>
  <c r="M17"/>
  <c r="L17"/>
  <c r="K17"/>
  <c r="J17"/>
  <c r="F17" s="1"/>
  <c r="I17"/>
  <c r="H17"/>
  <c r="G17"/>
  <c r="M16"/>
  <c r="L16"/>
  <c r="K16"/>
  <c r="J16"/>
  <c r="F16" s="1"/>
  <c r="I16"/>
  <c r="H16"/>
  <c r="G16"/>
  <c r="M15"/>
  <c r="L15"/>
  <c r="K15"/>
  <c r="J15"/>
  <c r="F15" s="1"/>
  <c r="I15"/>
  <c r="H15"/>
  <c r="G15"/>
  <c r="M14"/>
  <c r="L14"/>
  <c r="K14"/>
  <c r="J14"/>
  <c r="F14" s="1"/>
  <c r="I14"/>
  <c r="H14"/>
  <c r="G14"/>
  <c r="M13"/>
  <c r="L13"/>
  <c r="K13"/>
  <c r="J13"/>
  <c r="F13" s="1"/>
  <c r="I13"/>
  <c r="H13"/>
  <c r="G13"/>
  <c r="M12"/>
  <c r="L12"/>
  <c r="K12"/>
  <c r="J12"/>
  <c r="F12" s="1"/>
  <c r="I12"/>
  <c r="H12"/>
  <c r="G12"/>
  <c r="M11"/>
  <c r="L11"/>
  <c r="K11"/>
  <c r="J11"/>
  <c r="F11" s="1"/>
  <c r="I11"/>
  <c r="H11"/>
  <c r="G11"/>
  <c r="M10"/>
  <c r="L10"/>
  <c r="K10"/>
  <c r="J10"/>
  <c r="F10" s="1"/>
  <c r="I10"/>
  <c r="H10"/>
  <c r="G10"/>
  <c r="M9"/>
  <c r="L9"/>
  <c r="K9"/>
  <c r="J9"/>
  <c r="F9" s="1"/>
  <c r="I9"/>
  <c r="H9"/>
  <c r="G9"/>
  <c r="M8"/>
  <c r="L8"/>
  <c r="K8"/>
  <c r="J8"/>
  <c r="F8" s="1"/>
  <c r="I8"/>
  <c r="H8"/>
  <c r="G8"/>
  <c r="M7"/>
  <c r="L7"/>
  <c r="K7"/>
  <c r="J7"/>
  <c r="F7" s="1"/>
  <c r="I7"/>
  <c r="H7"/>
  <c r="G7"/>
  <c r="M6"/>
  <c r="L6"/>
  <c r="K6"/>
  <c r="J6"/>
  <c r="F6" s="1"/>
  <c r="I6"/>
  <c r="H6"/>
  <c r="G6"/>
  <c r="M5"/>
  <c r="L5"/>
  <c r="K5"/>
  <c r="J5"/>
  <c r="F5" s="1"/>
  <c r="I5"/>
  <c r="H5"/>
  <c r="G5"/>
  <c r="M4"/>
  <c r="L4"/>
  <c r="K4"/>
  <c r="J4"/>
  <c r="F4" s="1"/>
  <c r="I4"/>
  <c r="H4"/>
  <c r="G4"/>
  <c r="M313" i="3"/>
  <c r="L313"/>
  <c r="K313"/>
  <c r="J313"/>
  <c r="F313" s="1"/>
  <c r="I313"/>
  <c r="H313"/>
  <c r="G313"/>
  <c r="M312"/>
  <c r="L312"/>
  <c r="K312"/>
  <c r="J312"/>
  <c r="F312" s="1"/>
  <c r="I312"/>
  <c r="H312"/>
  <c r="G312"/>
  <c r="M311"/>
  <c r="L311"/>
  <c r="K311"/>
  <c r="J311"/>
  <c r="F311" s="1"/>
  <c r="I311"/>
  <c r="H311"/>
  <c r="G311"/>
  <c r="M310"/>
  <c r="L310"/>
  <c r="K310"/>
  <c r="J310"/>
  <c r="F310" s="1"/>
  <c r="I310"/>
  <c r="H310"/>
  <c r="G310"/>
  <c r="M309"/>
  <c r="L309"/>
  <c r="K309"/>
  <c r="J309"/>
  <c r="F309" s="1"/>
  <c r="I309"/>
  <c r="H309"/>
  <c r="G309"/>
  <c r="M308"/>
  <c r="L308"/>
  <c r="K308"/>
  <c r="J308"/>
  <c r="F308" s="1"/>
  <c r="I308"/>
  <c r="H308"/>
  <c r="G308"/>
  <c r="M307"/>
  <c r="L307"/>
  <c r="K307"/>
  <c r="J307"/>
  <c r="F307" s="1"/>
  <c r="I307"/>
  <c r="H307"/>
  <c r="G307"/>
  <c r="M304"/>
  <c r="L304"/>
  <c r="K304"/>
  <c r="J304"/>
  <c r="F304" s="1"/>
  <c r="I304"/>
  <c r="H304"/>
  <c r="G304"/>
  <c r="M303"/>
  <c r="L303"/>
  <c r="K303"/>
  <c r="J303"/>
  <c r="F303" s="1"/>
  <c r="I303"/>
  <c r="H303"/>
  <c r="G303"/>
  <c r="M302"/>
  <c r="L302"/>
  <c r="K302"/>
  <c r="J302"/>
  <c r="F302" s="1"/>
  <c r="I302"/>
  <c r="H302"/>
  <c r="G302"/>
  <c r="M301"/>
  <c r="L301"/>
  <c r="K301"/>
  <c r="J301"/>
  <c r="F301" s="1"/>
  <c r="I301"/>
  <c r="H301"/>
  <c r="G301"/>
  <c r="M300"/>
  <c r="L300"/>
  <c r="K300"/>
  <c r="J300"/>
  <c r="F300" s="1"/>
  <c r="I300"/>
  <c r="H300"/>
  <c r="G300"/>
  <c r="M299"/>
  <c r="L299"/>
  <c r="K299"/>
  <c r="J299"/>
  <c r="F299" s="1"/>
  <c r="I299"/>
  <c r="H299"/>
  <c r="G299"/>
  <c r="M298"/>
  <c r="L298"/>
  <c r="K298"/>
  <c r="J298"/>
  <c r="F298" s="1"/>
  <c r="I298"/>
  <c r="H298"/>
  <c r="G298"/>
  <c r="M297"/>
  <c r="L297"/>
  <c r="K297"/>
  <c r="J297"/>
  <c r="F297" s="1"/>
  <c r="I297"/>
  <c r="H297"/>
  <c r="G297"/>
  <c r="M296"/>
  <c r="L296"/>
  <c r="K296"/>
  <c r="J296"/>
  <c r="F296" s="1"/>
  <c r="I296"/>
  <c r="H296"/>
  <c r="G296"/>
  <c r="M295"/>
  <c r="L295"/>
  <c r="K295"/>
  <c r="J295"/>
  <c r="F295" s="1"/>
  <c r="I295"/>
  <c r="H295"/>
  <c r="G295"/>
  <c r="M294"/>
  <c r="L294"/>
  <c r="K294"/>
  <c r="J294"/>
  <c r="F294" s="1"/>
  <c r="I294"/>
  <c r="H294"/>
  <c r="G294"/>
  <c r="M293"/>
  <c r="L293"/>
  <c r="K293"/>
  <c r="J293"/>
  <c r="F293" s="1"/>
  <c r="I293"/>
  <c r="H293"/>
  <c r="G293"/>
  <c r="M292"/>
  <c r="L292"/>
  <c r="K292"/>
  <c r="J292"/>
  <c r="F292" s="1"/>
  <c r="I292"/>
  <c r="H292"/>
  <c r="G292"/>
  <c r="M291"/>
  <c r="L291"/>
  <c r="K291"/>
  <c r="J291"/>
  <c r="F291" s="1"/>
  <c r="I291"/>
  <c r="H291"/>
  <c r="G291"/>
  <c r="M290"/>
  <c r="L290"/>
  <c r="K290"/>
  <c r="J290"/>
  <c r="F290" s="1"/>
  <c r="I290"/>
  <c r="H290"/>
  <c r="G290"/>
  <c r="M285"/>
  <c r="L285"/>
  <c r="K285"/>
  <c r="J285"/>
  <c r="F285" s="1"/>
  <c r="I285"/>
  <c r="H285"/>
  <c r="G285"/>
  <c r="M284"/>
  <c r="L284"/>
  <c r="K284"/>
  <c r="J284"/>
  <c r="F284" s="1"/>
  <c r="I284"/>
  <c r="H284"/>
  <c r="G284"/>
  <c r="M283"/>
  <c r="L283"/>
  <c r="K283"/>
  <c r="J283"/>
  <c r="F283" s="1"/>
  <c r="I283"/>
  <c r="H283"/>
  <c r="G283"/>
  <c r="M282"/>
  <c r="L282"/>
  <c r="K282"/>
  <c r="J282"/>
  <c r="F282" s="1"/>
  <c r="I282"/>
  <c r="H282"/>
  <c r="G282"/>
  <c r="M281"/>
  <c r="L281"/>
  <c r="K281"/>
  <c r="J281"/>
  <c r="F281" s="1"/>
  <c r="I281"/>
  <c r="H281"/>
  <c r="G281"/>
  <c r="M280"/>
  <c r="L280"/>
  <c r="K280"/>
  <c r="J280"/>
  <c r="F280" s="1"/>
  <c r="I280"/>
  <c r="H280"/>
  <c r="G280"/>
  <c r="M279"/>
  <c r="L279"/>
  <c r="K279"/>
  <c r="J279"/>
  <c r="F279" s="1"/>
  <c r="I279"/>
  <c r="H279"/>
  <c r="G279"/>
  <c r="M276"/>
  <c r="L276"/>
  <c r="K276"/>
  <c r="J276"/>
  <c r="F276" s="1"/>
  <c r="I276"/>
  <c r="H276"/>
  <c r="G276"/>
  <c r="M275"/>
  <c r="L275"/>
  <c r="K275"/>
  <c r="J275"/>
  <c r="F275" s="1"/>
  <c r="I275"/>
  <c r="H275"/>
  <c r="G275"/>
  <c r="M274"/>
  <c r="L274"/>
  <c r="K274"/>
  <c r="J274"/>
  <c r="F274" s="1"/>
  <c r="I274"/>
  <c r="H274"/>
  <c r="G274"/>
  <c r="M273"/>
  <c r="L273"/>
  <c r="K273"/>
  <c r="J273"/>
  <c r="F273" s="1"/>
  <c r="I273"/>
  <c r="H273"/>
  <c r="G273"/>
  <c r="M272"/>
  <c r="L272"/>
  <c r="K272"/>
  <c r="J272"/>
  <c r="F272" s="1"/>
  <c r="I272"/>
  <c r="H272"/>
  <c r="G272"/>
  <c r="M271"/>
  <c r="L271"/>
  <c r="K271"/>
  <c r="J271"/>
  <c r="F271" s="1"/>
  <c r="I271"/>
  <c r="H271"/>
  <c r="G271"/>
  <c r="M270"/>
  <c r="L270"/>
  <c r="K270"/>
  <c r="J270"/>
  <c r="F270" s="1"/>
  <c r="I270"/>
  <c r="H270"/>
  <c r="G270"/>
  <c r="M269"/>
  <c r="L269"/>
  <c r="K269"/>
  <c r="J269"/>
  <c r="F269" s="1"/>
  <c r="I269"/>
  <c r="H269"/>
  <c r="G269"/>
  <c r="M268"/>
  <c r="L268"/>
  <c r="K268"/>
  <c r="J268"/>
  <c r="F268" s="1"/>
  <c r="I268"/>
  <c r="H268"/>
  <c r="G268"/>
  <c r="M260"/>
  <c r="L260"/>
  <c r="K260"/>
  <c r="J260"/>
  <c r="F260" s="1"/>
  <c r="I260"/>
  <c r="H260"/>
  <c r="G260"/>
  <c r="M259"/>
  <c r="L259"/>
  <c r="K259"/>
  <c r="J259"/>
  <c r="I259"/>
  <c r="H259"/>
  <c r="G259"/>
  <c r="M254"/>
  <c r="L254"/>
  <c r="K254"/>
  <c r="J254"/>
  <c r="F254" s="1"/>
  <c r="I254"/>
  <c r="H254"/>
  <c r="G254"/>
  <c r="M253"/>
  <c r="L253"/>
  <c r="K253"/>
  <c r="J253"/>
  <c r="F253" s="1"/>
  <c r="I253"/>
  <c r="H253"/>
  <c r="G253"/>
  <c r="M252"/>
  <c r="L252"/>
  <c r="K252"/>
  <c r="J252"/>
  <c r="F252" s="1"/>
  <c r="I252"/>
  <c r="H252"/>
  <c r="G252"/>
  <c r="M250"/>
  <c r="L250"/>
  <c r="K250"/>
  <c r="J250"/>
  <c r="F250" s="1"/>
  <c r="I250"/>
  <c r="H250"/>
  <c r="G250"/>
  <c r="M249"/>
  <c r="L249"/>
  <c r="K249"/>
  <c r="J249"/>
  <c r="F249" s="1"/>
  <c r="I249"/>
  <c r="H249"/>
  <c r="G249"/>
  <c r="M248"/>
  <c r="L248"/>
  <c r="K248"/>
  <c r="J248"/>
  <c r="F248" s="1"/>
  <c r="I248"/>
  <c r="H248"/>
  <c r="G248"/>
  <c r="M247"/>
  <c r="L247"/>
  <c r="K247"/>
  <c r="J247"/>
  <c r="F247" s="1"/>
  <c r="I247"/>
  <c r="H247"/>
  <c r="G247"/>
  <c r="M246"/>
  <c r="L246"/>
  <c r="K246"/>
  <c r="J246"/>
  <c r="F246" s="1"/>
  <c r="I246"/>
  <c r="H246"/>
  <c r="G246"/>
  <c r="M245"/>
  <c r="L245"/>
  <c r="K245"/>
  <c r="J245"/>
  <c r="F245" s="1"/>
  <c r="I245"/>
  <c r="H245"/>
  <c r="G245"/>
  <c r="M234"/>
  <c r="L234"/>
  <c r="K234"/>
  <c r="J234"/>
  <c r="F234" s="1"/>
  <c r="I234"/>
  <c r="H234"/>
  <c r="G234"/>
  <c r="M233"/>
  <c r="L233"/>
  <c r="K233"/>
  <c r="J233"/>
  <c r="F233" s="1"/>
  <c r="I233"/>
  <c r="H233"/>
  <c r="G233"/>
  <c r="M232"/>
  <c r="L232"/>
  <c r="K232"/>
  <c r="J232"/>
  <c r="F232" s="1"/>
  <c r="I232"/>
  <c r="H232"/>
  <c r="G232"/>
  <c r="M227"/>
  <c r="L227"/>
  <c r="K227"/>
  <c r="J227"/>
  <c r="F227" s="1"/>
  <c r="I227"/>
  <c r="H227"/>
  <c r="G227"/>
  <c r="M226"/>
  <c r="L226"/>
  <c r="K226"/>
  <c r="J226"/>
  <c r="F226" s="1"/>
  <c r="I226"/>
  <c r="H226"/>
  <c r="G226"/>
  <c r="M225"/>
  <c r="L225"/>
  <c r="K225"/>
  <c r="J225"/>
  <c r="F225" s="1"/>
  <c r="I225"/>
  <c r="H225"/>
  <c r="G225"/>
  <c r="M223"/>
  <c r="L223"/>
  <c r="K223"/>
  <c r="J223"/>
  <c r="F223" s="1"/>
  <c r="I223"/>
  <c r="H223"/>
  <c r="G223"/>
  <c r="M222"/>
  <c r="L222"/>
  <c r="K222"/>
  <c r="J222"/>
  <c r="F222" s="1"/>
  <c r="I222"/>
  <c r="H222"/>
  <c r="G222"/>
  <c r="M221"/>
  <c r="L221"/>
  <c r="K221"/>
  <c r="J221"/>
  <c r="F221" s="1"/>
  <c r="I221"/>
  <c r="H221"/>
  <c r="G221"/>
  <c r="M220"/>
  <c r="L220"/>
  <c r="K220"/>
  <c r="J220"/>
  <c r="F220" s="1"/>
  <c r="I220"/>
  <c r="H220"/>
  <c r="G220"/>
  <c r="M219"/>
  <c r="L219"/>
  <c r="K219"/>
  <c r="J219"/>
  <c r="F219" s="1"/>
  <c r="I219"/>
  <c r="H219"/>
  <c r="G219"/>
  <c r="M218"/>
  <c r="L218"/>
  <c r="K218"/>
  <c r="J218"/>
  <c r="F218" s="1"/>
  <c r="I218"/>
  <c r="H218"/>
  <c r="G218"/>
  <c r="M217"/>
  <c r="L217"/>
  <c r="K217"/>
  <c r="J217"/>
  <c r="F217" s="1"/>
  <c r="I217"/>
  <c r="H217"/>
  <c r="G217"/>
  <c r="M199"/>
  <c r="L199"/>
  <c r="K199"/>
  <c r="J199"/>
  <c r="F199" s="1"/>
  <c r="I199"/>
  <c r="H199"/>
  <c r="G199"/>
  <c r="M198"/>
  <c r="L198"/>
  <c r="K198"/>
  <c r="J198"/>
  <c r="F198" s="1"/>
  <c r="I198"/>
  <c r="H198"/>
  <c r="G198"/>
  <c r="M197"/>
  <c r="L197"/>
  <c r="K197"/>
  <c r="J197"/>
  <c r="F197" s="1"/>
  <c r="I197"/>
  <c r="H197"/>
  <c r="G197"/>
  <c r="M192"/>
  <c r="L192"/>
  <c r="K192"/>
  <c r="J192"/>
  <c r="F192" s="1"/>
  <c r="I192"/>
  <c r="H192"/>
  <c r="G192"/>
  <c r="M191"/>
  <c r="L191"/>
  <c r="K191"/>
  <c r="J191"/>
  <c r="F191" s="1"/>
  <c r="I191"/>
  <c r="H191"/>
  <c r="G191"/>
  <c r="M190"/>
  <c r="L190"/>
  <c r="K190"/>
  <c r="J190"/>
  <c r="F190" s="1"/>
  <c r="I190"/>
  <c r="H190"/>
  <c r="G190"/>
  <c r="M189"/>
  <c r="L189"/>
  <c r="K189"/>
  <c r="J189"/>
  <c r="F189" s="1"/>
  <c r="I189"/>
  <c r="H189"/>
  <c r="G189"/>
  <c r="M187"/>
  <c r="L187"/>
  <c r="K187"/>
  <c r="J187"/>
  <c r="F187" s="1"/>
  <c r="I187"/>
  <c r="H187"/>
  <c r="G187"/>
  <c r="M186"/>
  <c r="L186"/>
  <c r="K186"/>
  <c r="J186"/>
  <c r="F186" s="1"/>
  <c r="I186"/>
  <c r="H186"/>
  <c r="G186"/>
  <c r="M185"/>
  <c r="L185"/>
  <c r="K185"/>
  <c r="J185"/>
  <c r="F185" s="1"/>
  <c r="I185"/>
  <c r="H185"/>
  <c r="G185"/>
  <c r="M184"/>
  <c r="L184"/>
  <c r="K184"/>
  <c r="J184"/>
  <c r="F184" s="1"/>
  <c r="I184"/>
  <c r="H184"/>
  <c r="G184"/>
  <c r="M183"/>
  <c r="L183"/>
  <c r="K183"/>
  <c r="J183"/>
  <c r="F183" s="1"/>
  <c r="I183"/>
  <c r="H183"/>
  <c r="G183"/>
  <c r="M182"/>
  <c r="L182"/>
  <c r="K182"/>
  <c r="J182"/>
  <c r="F182" s="1"/>
  <c r="I182"/>
  <c r="H182"/>
  <c r="G182"/>
  <c r="M170"/>
  <c r="L170"/>
  <c r="K170"/>
  <c r="J170"/>
  <c r="F170" s="1"/>
  <c r="I170"/>
  <c r="H170"/>
  <c r="G170"/>
  <c r="M169"/>
  <c r="L169"/>
  <c r="K169"/>
  <c r="J169"/>
  <c r="F169" s="1"/>
  <c r="I169"/>
  <c r="H169"/>
  <c r="G169"/>
  <c r="M164"/>
  <c r="L164"/>
  <c r="K164"/>
  <c r="J164"/>
  <c r="F164" s="1"/>
  <c r="I164"/>
  <c r="H164"/>
  <c r="G164"/>
  <c r="M163"/>
  <c r="L163"/>
  <c r="K163"/>
  <c r="J163"/>
  <c r="F163" s="1"/>
  <c r="I163"/>
  <c r="H163"/>
  <c r="G163"/>
  <c r="M162"/>
  <c r="L162"/>
  <c r="K162"/>
  <c r="J162"/>
  <c r="F162" s="1"/>
  <c r="I162"/>
  <c r="H162"/>
  <c r="G162"/>
  <c r="M161"/>
  <c r="L161"/>
  <c r="K161"/>
  <c r="J161"/>
  <c r="F161" s="1"/>
  <c r="I161"/>
  <c r="H161"/>
  <c r="G161"/>
  <c r="M159"/>
  <c r="L159"/>
  <c r="K159"/>
  <c r="J159"/>
  <c r="F159" s="1"/>
  <c r="I159"/>
  <c r="H159"/>
  <c r="G159"/>
  <c r="M158"/>
  <c r="L158"/>
  <c r="K158"/>
  <c r="J158"/>
  <c r="F158" s="1"/>
  <c r="I158"/>
  <c r="H158"/>
  <c r="G158"/>
  <c r="M157"/>
  <c r="L157"/>
  <c r="K157"/>
  <c r="J157"/>
  <c r="F157" s="1"/>
  <c r="I157"/>
  <c r="H157"/>
  <c r="G157"/>
  <c r="M156"/>
  <c r="L156"/>
  <c r="K156"/>
  <c r="J156"/>
  <c r="F156" s="1"/>
  <c r="I156"/>
  <c r="H156"/>
  <c r="G156"/>
  <c r="M155"/>
  <c r="L155"/>
  <c r="K155"/>
  <c r="J155"/>
  <c r="F155" s="1"/>
  <c r="I155"/>
  <c r="H155"/>
  <c r="G155"/>
  <c r="M154"/>
  <c r="L154"/>
  <c r="K154"/>
  <c r="J154"/>
  <c r="F154" s="1"/>
  <c r="I154"/>
  <c r="H154"/>
  <c r="G154"/>
  <c r="M153"/>
  <c r="L153"/>
  <c r="K153"/>
  <c r="J153"/>
  <c r="F153" s="1"/>
  <c r="I153"/>
  <c r="H153"/>
  <c r="G153"/>
  <c r="M135"/>
  <c r="L135"/>
  <c r="K135"/>
  <c r="J135"/>
  <c r="F135" s="1"/>
  <c r="I135"/>
  <c r="H135"/>
  <c r="G135"/>
  <c r="M134"/>
  <c r="L134"/>
  <c r="K134"/>
  <c r="J134"/>
  <c r="F134" s="1"/>
  <c r="I134"/>
  <c r="H134"/>
  <c r="G134"/>
  <c r="M133"/>
  <c r="L133"/>
  <c r="K133"/>
  <c r="J133"/>
  <c r="F133" s="1"/>
  <c r="I133"/>
  <c r="H133"/>
  <c r="G133"/>
  <c r="M127"/>
  <c r="L127"/>
  <c r="K127"/>
  <c r="J127"/>
  <c r="F127" s="1"/>
  <c r="I127"/>
  <c r="H127"/>
  <c r="G127"/>
  <c r="M126"/>
  <c r="L126"/>
  <c r="K126"/>
  <c r="J126"/>
  <c r="F126" s="1"/>
  <c r="I126"/>
  <c r="H126"/>
  <c r="G126"/>
  <c r="M125"/>
  <c r="L125"/>
  <c r="K125"/>
  <c r="J125"/>
  <c r="F125" s="1"/>
  <c r="I125"/>
  <c r="H125"/>
  <c r="G125"/>
  <c r="M124"/>
  <c r="L124"/>
  <c r="K124"/>
  <c r="J124"/>
  <c r="F124" s="1"/>
  <c r="I124"/>
  <c r="H124"/>
  <c r="G124"/>
  <c r="M122"/>
  <c r="L122"/>
  <c r="K122"/>
  <c r="J122"/>
  <c r="F122" s="1"/>
  <c r="I122"/>
  <c r="H122"/>
  <c r="G122"/>
  <c r="M121"/>
  <c r="L121"/>
  <c r="K121"/>
  <c r="J121"/>
  <c r="F121" s="1"/>
  <c r="I121"/>
  <c r="H121"/>
  <c r="G121"/>
  <c r="M120"/>
  <c r="L120"/>
  <c r="K120"/>
  <c r="J120"/>
  <c r="F120" s="1"/>
  <c r="I120"/>
  <c r="H120"/>
  <c r="G120"/>
  <c r="M119"/>
  <c r="L119"/>
  <c r="K119"/>
  <c r="J119"/>
  <c r="F119" s="1"/>
  <c r="I119"/>
  <c r="H119"/>
  <c r="G119"/>
  <c r="M118"/>
  <c r="L118"/>
  <c r="K118"/>
  <c r="J118"/>
  <c r="F118" s="1"/>
  <c r="I118"/>
  <c r="H118"/>
  <c r="G118"/>
  <c r="M117"/>
  <c r="L117"/>
  <c r="K117"/>
  <c r="J117"/>
  <c r="F117" s="1"/>
  <c r="I117"/>
  <c r="H117"/>
  <c r="G117"/>
  <c r="M106"/>
  <c r="L106"/>
  <c r="K106"/>
  <c r="J106"/>
  <c r="F106" s="1"/>
  <c r="I106"/>
  <c r="H106"/>
  <c r="G106"/>
  <c r="M105"/>
  <c r="L105"/>
  <c r="K105"/>
  <c r="J105"/>
  <c r="F105" s="1"/>
  <c r="I105"/>
  <c r="H105"/>
  <c r="G105"/>
  <c r="M104"/>
  <c r="L104"/>
  <c r="K104"/>
  <c r="J104"/>
  <c r="F104" s="1"/>
  <c r="I104"/>
  <c r="H104"/>
  <c r="G104"/>
  <c r="M99"/>
  <c r="L99"/>
  <c r="K99"/>
  <c r="J99"/>
  <c r="F99" s="1"/>
  <c r="I99"/>
  <c r="H99"/>
  <c r="G99"/>
  <c r="M98"/>
  <c r="L98"/>
  <c r="K98"/>
  <c r="J98"/>
  <c r="F98" s="1"/>
  <c r="I98"/>
  <c r="H98"/>
  <c r="G98"/>
  <c r="M97"/>
  <c r="L97"/>
  <c r="K97"/>
  <c r="J97"/>
  <c r="F97" s="1"/>
  <c r="I97"/>
  <c r="H97"/>
  <c r="G97"/>
  <c r="M96"/>
  <c r="L96"/>
  <c r="K96"/>
  <c r="J96"/>
  <c r="F96" s="1"/>
  <c r="I96"/>
  <c r="H96"/>
  <c r="G96"/>
  <c r="M94"/>
  <c r="L94"/>
  <c r="K94"/>
  <c r="J94"/>
  <c r="F94" s="1"/>
  <c r="I94"/>
  <c r="H94"/>
  <c r="G94"/>
  <c r="M93"/>
  <c r="L93"/>
  <c r="K93"/>
  <c r="J93"/>
  <c r="F93" s="1"/>
  <c r="I93"/>
  <c r="H93"/>
  <c r="G93"/>
  <c r="M92"/>
  <c r="L92"/>
  <c r="K92"/>
  <c r="J92"/>
  <c r="F92" s="1"/>
  <c r="I92"/>
  <c r="H92"/>
  <c r="G92"/>
  <c r="M91"/>
  <c r="L91"/>
  <c r="K91"/>
  <c r="J91"/>
  <c r="F91" s="1"/>
  <c r="I91"/>
  <c r="H91"/>
  <c r="G91"/>
  <c r="M90"/>
  <c r="L90"/>
  <c r="K90"/>
  <c r="J90"/>
  <c r="F90" s="1"/>
  <c r="I90"/>
  <c r="H90"/>
  <c r="G90"/>
  <c r="M89"/>
  <c r="L89"/>
  <c r="K89"/>
  <c r="J89"/>
  <c r="F89" s="1"/>
  <c r="I89"/>
  <c r="H89"/>
  <c r="G89"/>
  <c r="M88"/>
  <c r="L88"/>
  <c r="K88"/>
  <c r="J88"/>
  <c r="F88" s="1"/>
  <c r="I88"/>
  <c r="H88"/>
  <c r="G88"/>
  <c r="M70"/>
  <c r="L70"/>
  <c r="K70"/>
  <c r="J70"/>
  <c r="F70" s="1"/>
  <c r="I70"/>
  <c r="H70"/>
  <c r="G70"/>
  <c r="M69"/>
  <c r="L69"/>
  <c r="K69"/>
  <c r="J69"/>
  <c r="F69" s="1"/>
  <c r="I69"/>
  <c r="H69"/>
  <c r="G69"/>
  <c r="M68"/>
  <c r="L68"/>
  <c r="K68"/>
  <c r="J68"/>
  <c r="F68" s="1"/>
  <c r="I68"/>
  <c r="H68"/>
  <c r="G68"/>
  <c r="M63"/>
  <c r="L63"/>
  <c r="K63"/>
  <c r="J63"/>
  <c r="F63" s="1"/>
  <c r="I63"/>
  <c r="H63"/>
  <c r="G63"/>
  <c r="M62"/>
  <c r="L62"/>
  <c r="K62"/>
  <c r="J62"/>
  <c r="F62" s="1"/>
  <c r="I62"/>
  <c r="H62"/>
  <c r="G62"/>
  <c r="M61"/>
  <c r="L61"/>
  <c r="K61"/>
  <c r="J61"/>
  <c r="F61" s="1"/>
  <c r="I61"/>
  <c r="H61"/>
  <c r="G61"/>
  <c r="M60"/>
  <c r="L60"/>
  <c r="K60"/>
  <c r="J60"/>
  <c r="F60" s="1"/>
  <c r="I60"/>
  <c r="H60"/>
  <c r="G60"/>
  <c r="M58"/>
  <c r="L58"/>
  <c r="K58"/>
  <c r="J58"/>
  <c r="F58" s="1"/>
  <c r="I58"/>
  <c r="H58"/>
  <c r="G58"/>
  <c r="M57"/>
  <c r="L57"/>
  <c r="K57"/>
  <c r="J57"/>
  <c r="F57" s="1"/>
  <c r="I57"/>
  <c r="H57"/>
  <c r="G57"/>
  <c r="M56"/>
  <c r="L56"/>
  <c r="K56"/>
  <c r="J56"/>
  <c r="F56" s="1"/>
  <c r="I56"/>
  <c r="H56"/>
  <c r="G56"/>
  <c r="M55"/>
  <c r="L55"/>
  <c r="K55"/>
  <c r="J55"/>
  <c r="F55" s="1"/>
  <c r="I55"/>
  <c r="H55"/>
  <c r="G55"/>
  <c r="M54"/>
  <c r="L54"/>
  <c r="K54"/>
  <c r="J54"/>
  <c r="F54" s="1"/>
  <c r="I54"/>
  <c r="H54"/>
  <c r="G54"/>
  <c r="M53"/>
  <c r="L53"/>
  <c r="K53"/>
  <c r="J53"/>
  <c r="F53" s="1"/>
  <c r="I53"/>
  <c r="H53"/>
  <c r="G53"/>
  <c r="M42"/>
  <c r="L42"/>
  <c r="K42"/>
  <c r="J42"/>
  <c r="F42" s="1"/>
  <c r="I42"/>
  <c r="H42"/>
  <c r="G42"/>
  <c r="M41"/>
  <c r="L41"/>
  <c r="K41"/>
  <c r="J41"/>
  <c r="F41" s="1"/>
  <c r="I41"/>
  <c r="H41"/>
  <c r="G41"/>
  <c r="M40"/>
  <c r="L40"/>
  <c r="K40"/>
  <c r="J40"/>
  <c r="F40" s="1"/>
  <c r="I40"/>
  <c r="H40"/>
  <c r="G40"/>
  <c r="M35"/>
  <c r="L35"/>
  <c r="K35"/>
  <c r="J35"/>
  <c r="F35" s="1"/>
  <c r="I35"/>
  <c r="H35"/>
  <c r="G35"/>
  <c r="M34"/>
  <c r="L34"/>
  <c r="K34"/>
  <c r="J34"/>
  <c r="F34" s="1"/>
  <c r="I34"/>
  <c r="H34"/>
  <c r="G34"/>
  <c r="M33"/>
  <c r="L33"/>
  <c r="K33"/>
  <c r="J33"/>
  <c r="F33" s="1"/>
  <c r="I33"/>
  <c r="H33"/>
  <c r="G33"/>
  <c r="M32"/>
  <c r="L32"/>
  <c r="K32"/>
  <c r="J32"/>
  <c r="F32" s="1"/>
  <c r="I32"/>
  <c r="H32"/>
  <c r="G32"/>
  <c r="M30"/>
  <c r="L30"/>
  <c r="K30"/>
  <c r="J30"/>
  <c r="F30" s="1"/>
  <c r="I30"/>
  <c r="H30"/>
  <c r="G30"/>
  <c r="M29"/>
  <c r="L29"/>
  <c r="K29"/>
  <c r="J29"/>
  <c r="F29" s="1"/>
  <c r="I29"/>
  <c r="H29"/>
  <c r="G29"/>
  <c r="M28"/>
  <c r="L28"/>
  <c r="K28"/>
  <c r="J28"/>
  <c r="F28" s="1"/>
  <c r="I28"/>
  <c r="H28"/>
  <c r="G28"/>
  <c r="M27"/>
  <c r="L27"/>
  <c r="K27"/>
  <c r="J27"/>
  <c r="F27" s="1"/>
  <c r="I27"/>
  <c r="H27"/>
  <c r="G27"/>
  <c r="M26"/>
  <c r="L26"/>
  <c r="K26"/>
  <c r="J26"/>
  <c r="F26" s="1"/>
  <c r="I26"/>
  <c r="H26"/>
  <c r="G26"/>
  <c r="M25"/>
  <c r="L25"/>
  <c r="K25"/>
  <c r="J25"/>
  <c r="F25" s="1"/>
  <c r="I25"/>
  <c r="H25"/>
  <c r="G25"/>
  <c r="M24"/>
  <c r="L24"/>
  <c r="K24"/>
  <c r="J24"/>
  <c r="F24" s="1"/>
  <c r="I24"/>
  <c r="H24"/>
  <c r="G24"/>
  <c r="M6"/>
  <c r="L6"/>
  <c r="K6"/>
  <c r="J6"/>
  <c r="F6" s="1"/>
  <c r="I6"/>
  <c r="H6"/>
  <c r="G6"/>
  <c r="M5"/>
  <c r="L5"/>
  <c r="K5"/>
  <c r="J5"/>
  <c r="F5" s="1"/>
  <c r="I5"/>
  <c r="H5"/>
  <c r="G5"/>
  <c r="M4"/>
  <c r="L4"/>
  <c r="K4"/>
  <c r="J4"/>
  <c r="F4" s="1"/>
  <c r="I4"/>
  <c r="H4"/>
  <c r="G4"/>
  <c r="M195" i="4"/>
  <c r="L195"/>
  <c r="K195"/>
  <c r="J195"/>
  <c r="F195" s="1"/>
  <c r="I195"/>
  <c r="H195"/>
  <c r="G195"/>
  <c r="M194"/>
  <c r="L194"/>
  <c r="K194"/>
  <c r="J194"/>
  <c r="F194" s="1"/>
  <c r="I194"/>
  <c r="H194"/>
  <c r="G194"/>
  <c r="M193"/>
  <c r="L193"/>
  <c r="K193"/>
  <c r="J193"/>
  <c r="F193" s="1"/>
  <c r="I193"/>
  <c r="H193"/>
  <c r="G193"/>
  <c r="M191"/>
  <c r="L191"/>
  <c r="K191"/>
  <c r="J191"/>
  <c r="F191" s="1"/>
  <c r="I191"/>
  <c r="H191"/>
  <c r="G191"/>
  <c r="M190"/>
  <c r="L190"/>
  <c r="K190"/>
  <c r="J190"/>
  <c r="F190" s="1"/>
  <c r="I190"/>
  <c r="H190"/>
  <c r="G190"/>
  <c r="M189"/>
  <c r="L189"/>
  <c r="K189"/>
  <c r="J189"/>
  <c r="F189" s="1"/>
  <c r="I189"/>
  <c r="H189"/>
  <c r="G189"/>
  <c r="M188"/>
  <c r="L188"/>
  <c r="K188"/>
  <c r="J188"/>
  <c r="F188" s="1"/>
  <c r="I188"/>
  <c r="H188"/>
  <c r="G188"/>
  <c r="M187"/>
  <c r="L187"/>
  <c r="K187"/>
  <c r="J187"/>
  <c r="F187" s="1"/>
  <c r="I187"/>
  <c r="H187"/>
  <c r="G187"/>
  <c r="M186"/>
  <c r="L186"/>
  <c r="K186"/>
  <c r="J186"/>
  <c r="F186" s="1"/>
  <c r="I186"/>
  <c r="H186"/>
  <c r="G186"/>
  <c r="M185"/>
  <c r="L185"/>
  <c r="K185"/>
  <c r="J185"/>
  <c r="F185" s="1"/>
  <c r="I185"/>
  <c r="H185"/>
  <c r="G185"/>
  <c r="M184"/>
  <c r="L184"/>
  <c r="K184"/>
  <c r="J184"/>
  <c r="F184" s="1"/>
  <c r="I184"/>
  <c r="H184"/>
  <c r="G184"/>
  <c r="M172"/>
  <c r="L172"/>
  <c r="K172"/>
  <c r="J172"/>
  <c r="F172" s="1"/>
  <c r="I172"/>
  <c r="H172"/>
  <c r="G172"/>
  <c r="M171"/>
  <c r="L171"/>
  <c r="K171"/>
  <c r="J171"/>
  <c r="F171" s="1"/>
  <c r="I171"/>
  <c r="H171"/>
  <c r="G171"/>
  <c r="M166"/>
  <c r="L166"/>
  <c r="K166"/>
  <c r="J166"/>
  <c r="F166" s="1"/>
  <c r="I166"/>
  <c r="H166"/>
  <c r="G166"/>
  <c r="M165"/>
  <c r="L165"/>
  <c r="K165"/>
  <c r="J165"/>
  <c r="F165" s="1"/>
  <c r="I165"/>
  <c r="H165"/>
  <c r="G165"/>
  <c r="M163"/>
  <c r="L163"/>
  <c r="K163"/>
  <c r="J163"/>
  <c r="F163" s="1"/>
  <c r="I163"/>
  <c r="H163"/>
  <c r="G163"/>
  <c r="M162"/>
  <c r="L162"/>
  <c r="K162"/>
  <c r="J162"/>
  <c r="F162" s="1"/>
  <c r="I162"/>
  <c r="H162"/>
  <c r="G162"/>
  <c r="M161"/>
  <c r="L161"/>
  <c r="K161"/>
  <c r="J161"/>
  <c r="F161" s="1"/>
  <c r="I161"/>
  <c r="H161"/>
  <c r="G161"/>
  <c r="M160"/>
  <c r="L160"/>
  <c r="K160"/>
  <c r="J160"/>
  <c r="F160" s="1"/>
  <c r="I160"/>
  <c r="H160"/>
  <c r="G160"/>
  <c r="M159"/>
  <c r="L159"/>
  <c r="K159"/>
  <c r="J159"/>
  <c r="F159" s="1"/>
  <c r="I159"/>
  <c r="H159"/>
  <c r="G159"/>
  <c r="M158"/>
  <c r="L158"/>
  <c r="K158"/>
  <c r="J158"/>
  <c r="F158" s="1"/>
  <c r="I158"/>
  <c r="H158"/>
  <c r="G158"/>
  <c r="M157"/>
  <c r="L157"/>
  <c r="K157"/>
  <c r="J157"/>
  <c r="F157" s="1"/>
  <c r="I157"/>
  <c r="H157"/>
  <c r="G157"/>
  <c r="M156"/>
  <c r="L156"/>
  <c r="K156"/>
  <c r="J156"/>
  <c r="F156" s="1"/>
  <c r="I156"/>
  <c r="H156"/>
  <c r="G156"/>
  <c r="M155"/>
  <c r="L155"/>
  <c r="K155"/>
  <c r="J155"/>
  <c r="F155" s="1"/>
  <c r="I155"/>
  <c r="H155"/>
  <c r="G155"/>
  <c r="M154"/>
  <c r="L154"/>
  <c r="K154"/>
  <c r="J154"/>
  <c r="F154" s="1"/>
  <c r="I154"/>
  <c r="H154"/>
  <c r="G154"/>
  <c r="M136"/>
  <c r="L136"/>
  <c r="K136"/>
  <c r="J136"/>
  <c r="F136" s="1"/>
  <c r="I136"/>
  <c r="H136"/>
  <c r="G136"/>
  <c r="M135"/>
  <c r="L135"/>
  <c r="K135"/>
  <c r="J135"/>
  <c r="F135" s="1"/>
  <c r="I135"/>
  <c r="H135"/>
  <c r="G135"/>
  <c r="M134"/>
  <c r="L134"/>
  <c r="K134"/>
  <c r="J134"/>
  <c r="F134" s="1"/>
  <c r="I134"/>
  <c r="H134"/>
  <c r="G134"/>
  <c r="M129"/>
  <c r="L129"/>
  <c r="K129"/>
  <c r="J129"/>
  <c r="F129" s="1"/>
  <c r="I129"/>
  <c r="H129"/>
  <c r="G129"/>
  <c r="M128"/>
  <c r="L128"/>
  <c r="K128"/>
  <c r="J128"/>
  <c r="F128" s="1"/>
  <c r="I128"/>
  <c r="H128"/>
  <c r="G128"/>
  <c r="M126"/>
  <c r="L126"/>
  <c r="K126"/>
  <c r="J126"/>
  <c r="F126" s="1"/>
  <c r="I126"/>
  <c r="H126"/>
  <c r="G126"/>
  <c r="M125"/>
  <c r="L125"/>
  <c r="K125"/>
  <c r="J125"/>
  <c r="F125" s="1"/>
  <c r="I125"/>
  <c r="H125"/>
  <c r="G125"/>
  <c r="M124"/>
  <c r="L124"/>
  <c r="K124"/>
  <c r="J124"/>
  <c r="F124" s="1"/>
  <c r="I124"/>
  <c r="H124"/>
  <c r="G124"/>
  <c r="M123"/>
  <c r="L123"/>
  <c r="K123"/>
  <c r="J123"/>
  <c r="F123" s="1"/>
  <c r="I123"/>
  <c r="H123"/>
  <c r="G123"/>
  <c r="M122"/>
  <c r="L122"/>
  <c r="K122"/>
  <c r="J122"/>
  <c r="F122" s="1"/>
  <c r="I122"/>
  <c r="H122"/>
  <c r="G122"/>
  <c r="M121"/>
  <c r="L121"/>
  <c r="K121"/>
  <c r="J121"/>
  <c r="F121" s="1"/>
  <c r="I121"/>
  <c r="H121"/>
  <c r="G121"/>
  <c r="M120"/>
  <c r="L120"/>
  <c r="K120"/>
  <c r="J120"/>
  <c r="F120" s="1"/>
  <c r="I120"/>
  <c r="H120"/>
  <c r="G120"/>
  <c r="M119"/>
  <c r="L119"/>
  <c r="K119"/>
  <c r="J119"/>
  <c r="F119" s="1"/>
  <c r="I119"/>
  <c r="H119"/>
  <c r="G119"/>
  <c r="M108"/>
  <c r="L108"/>
  <c r="K108"/>
  <c r="J108"/>
  <c r="F108" s="1"/>
  <c r="I108"/>
  <c r="H108"/>
  <c r="G108"/>
  <c r="M107"/>
  <c r="L107"/>
  <c r="K107"/>
  <c r="J107"/>
  <c r="F107" s="1"/>
  <c r="I107"/>
  <c r="H107"/>
  <c r="G107"/>
  <c r="M106"/>
  <c r="L106"/>
  <c r="K106"/>
  <c r="J106"/>
  <c r="F106" s="1"/>
  <c r="I106"/>
  <c r="H106"/>
  <c r="G106"/>
  <c r="M101"/>
  <c r="L101"/>
  <c r="K101"/>
  <c r="J101"/>
  <c r="F101" s="1"/>
  <c r="I101"/>
  <c r="H101"/>
  <c r="G101"/>
  <c r="M100"/>
  <c r="L100"/>
  <c r="K100"/>
  <c r="J100"/>
  <c r="F100" s="1"/>
  <c r="I100"/>
  <c r="H100"/>
  <c r="G100"/>
  <c r="M98"/>
  <c r="L98"/>
  <c r="K98"/>
  <c r="J98"/>
  <c r="F98" s="1"/>
  <c r="I98"/>
  <c r="H98"/>
  <c r="G98"/>
  <c r="M97"/>
  <c r="L97"/>
  <c r="K97"/>
  <c r="J97"/>
  <c r="F97" s="1"/>
  <c r="I97"/>
  <c r="H97"/>
  <c r="G97"/>
  <c r="M96"/>
  <c r="L96"/>
  <c r="K96"/>
  <c r="J96"/>
  <c r="F96" s="1"/>
  <c r="I96"/>
  <c r="H96"/>
  <c r="G96"/>
  <c r="M95"/>
  <c r="L95"/>
  <c r="K95"/>
  <c r="J95"/>
  <c r="F95" s="1"/>
  <c r="I95"/>
  <c r="H95"/>
  <c r="G95"/>
  <c r="M94"/>
  <c r="L94"/>
  <c r="K94"/>
  <c r="J94"/>
  <c r="F94" s="1"/>
  <c r="I94"/>
  <c r="H94"/>
  <c r="G94"/>
  <c r="M93"/>
  <c r="L93"/>
  <c r="K93"/>
  <c r="J93"/>
  <c r="F93" s="1"/>
  <c r="I93"/>
  <c r="H93"/>
  <c r="G93"/>
  <c r="M92"/>
  <c r="L92"/>
  <c r="K92"/>
  <c r="J92"/>
  <c r="F92" s="1"/>
  <c r="I92"/>
  <c r="H92"/>
  <c r="G92"/>
  <c r="M91"/>
  <c r="L91"/>
  <c r="K91"/>
  <c r="J91"/>
  <c r="F91" s="1"/>
  <c r="I91"/>
  <c r="H91"/>
  <c r="G91"/>
  <c r="M90"/>
  <c r="L90"/>
  <c r="K90"/>
  <c r="J90"/>
  <c r="F90" s="1"/>
  <c r="I90"/>
  <c r="H90"/>
  <c r="G90"/>
  <c r="M72"/>
  <c r="L72"/>
  <c r="K72"/>
  <c r="J72"/>
  <c r="F72" s="1"/>
  <c r="I72"/>
  <c r="H72"/>
  <c r="G72"/>
  <c r="M71"/>
  <c r="L71"/>
  <c r="K71"/>
  <c r="J71"/>
  <c r="F71" s="1"/>
  <c r="I71"/>
  <c r="H71"/>
  <c r="G71"/>
  <c r="M70"/>
  <c r="L70"/>
  <c r="K70"/>
  <c r="J70"/>
  <c r="F70" s="1"/>
  <c r="I70"/>
  <c r="H70"/>
  <c r="G70"/>
  <c r="M65"/>
  <c r="L65"/>
  <c r="K65"/>
  <c r="J65"/>
  <c r="F65" s="1"/>
  <c r="I65"/>
  <c r="H65"/>
  <c r="G65"/>
  <c r="M64"/>
  <c r="L64"/>
  <c r="K64"/>
  <c r="J64"/>
  <c r="F64" s="1"/>
  <c r="I64"/>
  <c r="H64"/>
  <c r="G64"/>
  <c r="M62"/>
  <c r="L62"/>
  <c r="K62"/>
  <c r="J62"/>
  <c r="F62" s="1"/>
  <c r="I62"/>
  <c r="H62"/>
  <c r="G62"/>
  <c r="M61"/>
  <c r="L61"/>
  <c r="K61"/>
  <c r="J61"/>
  <c r="F61" s="1"/>
  <c r="I61"/>
  <c r="H61"/>
  <c r="G61"/>
  <c r="M60"/>
  <c r="L60"/>
  <c r="K60"/>
  <c r="J60"/>
  <c r="F60" s="1"/>
  <c r="I60"/>
  <c r="H60"/>
  <c r="G60"/>
  <c r="M59"/>
  <c r="L59"/>
  <c r="K59"/>
  <c r="J59"/>
  <c r="F59" s="1"/>
  <c r="I59"/>
  <c r="H59"/>
  <c r="G59"/>
  <c r="M58"/>
  <c r="L58"/>
  <c r="K58"/>
  <c r="J58"/>
  <c r="F58" s="1"/>
  <c r="I58"/>
  <c r="H58"/>
  <c r="G58"/>
  <c r="M57"/>
  <c r="L57"/>
  <c r="K57"/>
  <c r="J57"/>
  <c r="F57" s="1"/>
  <c r="I57"/>
  <c r="H57"/>
  <c r="G57"/>
  <c r="M56"/>
  <c r="L56"/>
  <c r="K56"/>
  <c r="J56"/>
  <c r="F56" s="1"/>
  <c r="I56"/>
  <c r="H56"/>
  <c r="G56"/>
  <c r="M55"/>
  <c r="L55"/>
  <c r="K55"/>
  <c r="J55"/>
  <c r="F55" s="1"/>
  <c r="I55"/>
  <c r="H55"/>
  <c r="G55"/>
  <c r="M49"/>
  <c r="L49"/>
  <c r="K49"/>
  <c r="J49"/>
  <c r="F49" s="1"/>
  <c r="I49"/>
  <c r="H49"/>
  <c r="G49"/>
  <c r="M48"/>
  <c r="L48"/>
  <c r="K48"/>
  <c r="J48"/>
  <c r="F48" s="1"/>
  <c r="I48"/>
  <c r="H48"/>
  <c r="G48"/>
  <c r="M44"/>
  <c r="L44"/>
  <c r="K44"/>
  <c r="J44"/>
  <c r="F44" s="1"/>
  <c r="I44"/>
  <c r="H44"/>
  <c r="G44"/>
  <c r="M43"/>
  <c r="L43"/>
  <c r="K43"/>
  <c r="J43"/>
  <c r="F43" s="1"/>
  <c r="I43"/>
  <c r="H43"/>
  <c r="G43"/>
  <c r="M42"/>
  <c r="L42"/>
  <c r="K42"/>
  <c r="J42"/>
  <c r="F42" s="1"/>
  <c r="I42"/>
  <c r="H42"/>
  <c r="G42"/>
  <c r="M41"/>
  <c r="L41"/>
  <c r="K41"/>
  <c r="J41"/>
  <c r="F41" s="1"/>
  <c r="I41"/>
  <c r="H41"/>
  <c r="G41"/>
  <c r="M36"/>
  <c r="L36"/>
  <c r="K36"/>
  <c r="J36"/>
  <c r="F36" s="1"/>
  <c r="I36"/>
  <c r="H36"/>
  <c r="G36"/>
  <c r="M35"/>
  <c r="L35"/>
  <c r="K35"/>
  <c r="J35"/>
  <c r="F35" s="1"/>
  <c r="I35"/>
  <c r="H35"/>
  <c r="G35"/>
  <c r="M33"/>
  <c r="L33"/>
  <c r="K33"/>
  <c r="J33"/>
  <c r="F33" s="1"/>
  <c r="I33"/>
  <c r="H33"/>
  <c r="G33"/>
  <c r="M32"/>
  <c r="L32"/>
  <c r="K32"/>
  <c r="J32"/>
  <c r="F32" s="1"/>
  <c r="I32"/>
  <c r="H32"/>
  <c r="G32"/>
  <c r="M31"/>
  <c r="L31"/>
  <c r="K31"/>
  <c r="J31"/>
  <c r="F31" s="1"/>
  <c r="I31"/>
  <c r="H31"/>
  <c r="G31"/>
  <c r="M30"/>
  <c r="L30"/>
  <c r="K30"/>
  <c r="J30"/>
  <c r="F30" s="1"/>
  <c r="I30"/>
  <c r="H30"/>
  <c r="G30"/>
  <c r="M29"/>
  <c r="L29"/>
  <c r="K29"/>
  <c r="J29"/>
  <c r="F29" s="1"/>
  <c r="I29"/>
  <c r="H29"/>
  <c r="G29"/>
  <c r="M28"/>
  <c r="L28"/>
  <c r="K28"/>
  <c r="J28"/>
  <c r="F28" s="1"/>
  <c r="I28"/>
  <c r="H28"/>
  <c r="G28"/>
  <c r="M27"/>
  <c r="L27"/>
  <c r="K27"/>
  <c r="J27"/>
  <c r="F27" s="1"/>
  <c r="I27"/>
  <c r="H27"/>
  <c r="G27"/>
  <c r="M26"/>
  <c r="L26"/>
  <c r="K26"/>
  <c r="J26"/>
  <c r="F26" s="1"/>
  <c r="I26"/>
  <c r="H26"/>
  <c r="G26"/>
  <c r="M25"/>
  <c r="L25"/>
  <c r="K25"/>
  <c r="J25"/>
  <c r="F25" s="1"/>
  <c r="I25"/>
  <c r="H25"/>
  <c r="G25"/>
  <c r="M21"/>
  <c r="L21"/>
  <c r="K21"/>
  <c r="J21"/>
  <c r="F21" s="1"/>
  <c r="I21"/>
  <c r="H21"/>
  <c r="G21"/>
  <c r="M19"/>
  <c r="L19"/>
  <c r="K19"/>
  <c r="J19"/>
  <c r="F19" s="1"/>
  <c r="I19"/>
  <c r="H19"/>
  <c r="G19"/>
  <c r="M18"/>
  <c r="L18"/>
  <c r="K18"/>
  <c r="J18"/>
  <c r="F18" s="1"/>
  <c r="I18"/>
  <c r="H18"/>
  <c r="G18"/>
  <c r="M17"/>
  <c r="L17"/>
  <c r="K17"/>
  <c r="J17"/>
  <c r="F17" s="1"/>
  <c r="I17"/>
  <c r="H17"/>
  <c r="G17"/>
  <c r="M16"/>
  <c r="L16"/>
  <c r="K16"/>
  <c r="J16"/>
  <c r="F16" s="1"/>
  <c r="I16"/>
  <c r="H16"/>
  <c r="G16"/>
  <c r="M12"/>
  <c r="L12"/>
  <c r="K12"/>
  <c r="J12"/>
  <c r="F12" s="1"/>
  <c r="I12"/>
  <c r="H12"/>
  <c r="G12"/>
  <c r="M11"/>
  <c r="L11"/>
  <c r="K11"/>
  <c r="J11"/>
  <c r="F11" s="1"/>
  <c r="I11"/>
  <c r="H11"/>
  <c r="G11"/>
  <c r="M7"/>
  <c r="L7"/>
  <c r="K7"/>
  <c r="J7"/>
  <c r="F7" s="1"/>
  <c r="I7"/>
  <c r="H7"/>
  <c r="G7"/>
  <c r="M6"/>
  <c r="L6"/>
  <c r="K6"/>
  <c r="J6"/>
  <c r="F6" s="1"/>
  <c r="I6"/>
  <c r="H6"/>
  <c r="G6"/>
  <c r="M5"/>
  <c r="L5"/>
  <c r="K5"/>
  <c r="J5"/>
  <c r="F5" s="1"/>
  <c r="I5"/>
  <c r="H5"/>
  <c r="G5"/>
  <c r="M4"/>
  <c r="L4"/>
  <c r="K4"/>
  <c r="J4"/>
  <c r="F4" s="1"/>
  <c r="I4"/>
  <c r="H4"/>
  <c r="G4"/>
  <c r="M318" i="2"/>
  <c r="L318"/>
  <c r="K318"/>
  <c r="J318"/>
  <c r="F318" s="1"/>
  <c r="I318"/>
  <c r="H318"/>
  <c r="G318"/>
  <c r="M317"/>
  <c r="L317"/>
  <c r="K317"/>
  <c r="J317"/>
  <c r="F317" s="1"/>
  <c r="I317"/>
  <c r="H317"/>
  <c r="G317"/>
  <c r="M316"/>
  <c r="L316"/>
  <c r="K316"/>
  <c r="J316"/>
  <c r="F316" s="1"/>
  <c r="I316"/>
  <c r="H316"/>
  <c r="G316"/>
  <c r="M315"/>
  <c r="L315"/>
  <c r="K315"/>
  <c r="J315"/>
  <c r="F315" s="1"/>
  <c r="I315"/>
  <c r="H315"/>
  <c r="G315"/>
  <c r="M314"/>
  <c r="L314"/>
  <c r="K314"/>
  <c r="J314"/>
  <c r="F314" s="1"/>
  <c r="I314"/>
  <c r="H314"/>
  <c r="G314"/>
  <c r="M313"/>
  <c r="L313"/>
  <c r="K313"/>
  <c r="J313"/>
  <c r="F313" s="1"/>
  <c r="I313"/>
  <c r="H313"/>
  <c r="G313"/>
  <c r="M312"/>
  <c r="L312"/>
  <c r="K312"/>
  <c r="J312"/>
  <c r="F312" s="1"/>
  <c r="I312"/>
  <c r="H312"/>
  <c r="G312"/>
  <c r="M311"/>
  <c r="L311"/>
  <c r="K311"/>
  <c r="J311"/>
  <c r="F311" s="1"/>
  <c r="I311"/>
  <c r="H311"/>
  <c r="G311"/>
  <c r="M310"/>
  <c r="L310"/>
  <c r="K310"/>
  <c r="J310"/>
  <c r="F310" s="1"/>
  <c r="I310"/>
  <c r="H310"/>
  <c r="G310"/>
  <c r="M309"/>
  <c r="L309"/>
  <c r="K309"/>
  <c r="J309"/>
  <c r="F309" s="1"/>
  <c r="I309"/>
  <c r="H309"/>
  <c r="G309"/>
  <c r="M308"/>
  <c r="L308"/>
  <c r="K308"/>
  <c r="J308"/>
  <c r="F308" s="1"/>
  <c r="I308"/>
  <c r="H308"/>
  <c r="G308"/>
  <c r="M307"/>
  <c r="L307"/>
  <c r="K307"/>
  <c r="J307"/>
  <c r="F307" s="1"/>
  <c r="I307"/>
  <c r="H307"/>
  <c r="G307"/>
  <c r="M306"/>
  <c r="L306"/>
  <c r="K306"/>
  <c r="J306"/>
  <c r="F306" s="1"/>
  <c r="I306"/>
  <c r="H306"/>
  <c r="G306"/>
  <c r="M304"/>
  <c r="L304"/>
  <c r="K304"/>
  <c r="J304"/>
  <c r="F304" s="1"/>
  <c r="I304"/>
  <c r="H304"/>
  <c r="G304"/>
  <c r="M303"/>
  <c r="L303"/>
  <c r="K303"/>
  <c r="J303"/>
  <c r="F303" s="1"/>
  <c r="I303"/>
  <c r="H303"/>
  <c r="G303"/>
  <c r="M302"/>
  <c r="L302"/>
  <c r="K302"/>
  <c r="J302"/>
  <c r="F302" s="1"/>
  <c r="I302"/>
  <c r="H302"/>
  <c r="G302"/>
  <c r="M301"/>
  <c r="L301"/>
  <c r="K301"/>
  <c r="J301"/>
  <c r="F301" s="1"/>
  <c r="I301"/>
  <c r="H301"/>
  <c r="G301"/>
  <c r="M300"/>
  <c r="L300"/>
  <c r="K300"/>
  <c r="J300"/>
  <c r="F300" s="1"/>
  <c r="I300"/>
  <c r="H300"/>
  <c r="G300"/>
  <c r="M299"/>
  <c r="L299"/>
  <c r="K299"/>
  <c r="J299"/>
  <c r="F299" s="1"/>
  <c r="I299"/>
  <c r="H299"/>
  <c r="G299"/>
  <c r="M298"/>
  <c r="L298"/>
  <c r="K298"/>
  <c r="J298"/>
  <c r="F298" s="1"/>
  <c r="I298"/>
  <c r="H298"/>
  <c r="G298"/>
  <c r="M297"/>
  <c r="L297"/>
  <c r="K297"/>
  <c r="J297"/>
  <c r="F297" s="1"/>
  <c r="I297"/>
  <c r="H297"/>
  <c r="G297"/>
  <c r="M296"/>
  <c r="L296"/>
  <c r="K296"/>
  <c r="J296"/>
  <c r="F296" s="1"/>
  <c r="I296"/>
  <c r="H296"/>
  <c r="G296"/>
  <c r="M295"/>
  <c r="L295"/>
  <c r="K295"/>
  <c r="J295"/>
  <c r="F295" s="1"/>
  <c r="I295"/>
  <c r="H295"/>
  <c r="G295"/>
  <c r="M292"/>
  <c r="L292"/>
  <c r="K292"/>
  <c r="J292"/>
  <c r="F292" s="1"/>
  <c r="I292"/>
  <c r="H292"/>
  <c r="G292"/>
  <c r="M291"/>
  <c r="L291"/>
  <c r="K291"/>
  <c r="J291"/>
  <c r="F291" s="1"/>
  <c r="I291"/>
  <c r="H291"/>
  <c r="G291"/>
  <c r="M290"/>
  <c r="L290"/>
  <c r="K290"/>
  <c r="J290"/>
  <c r="F290" s="1"/>
  <c r="I290"/>
  <c r="H290"/>
  <c r="G290"/>
  <c r="M289"/>
  <c r="L289"/>
  <c r="K289"/>
  <c r="J289"/>
  <c r="F289" s="1"/>
  <c r="I289"/>
  <c r="H289"/>
  <c r="G289"/>
  <c r="M288"/>
  <c r="L288"/>
  <c r="K288"/>
  <c r="J288"/>
  <c r="F288" s="1"/>
  <c r="I288"/>
  <c r="H288"/>
  <c r="G288"/>
  <c r="M282"/>
  <c r="L282"/>
  <c r="K282"/>
  <c r="J282"/>
  <c r="F282" s="1"/>
  <c r="I282"/>
  <c r="H282"/>
  <c r="G282"/>
  <c r="M281"/>
  <c r="L281"/>
  <c r="K281"/>
  <c r="J281"/>
  <c r="F281" s="1"/>
  <c r="I281"/>
  <c r="H281"/>
  <c r="G281"/>
  <c r="M280"/>
  <c r="L280"/>
  <c r="K280"/>
  <c r="J280"/>
  <c r="F280" s="1"/>
  <c r="I280"/>
  <c r="H280"/>
  <c r="G280"/>
  <c r="M279"/>
  <c r="L279"/>
  <c r="K279"/>
  <c r="J279"/>
  <c r="F279" s="1"/>
  <c r="I279"/>
  <c r="H279"/>
  <c r="G279"/>
  <c r="M278"/>
  <c r="L278"/>
  <c r="K278"/>
  <c r="J278"/>
  <c r="F278" s="1"/>
  <c r="I278"/>
  <c r="H278"/>
  <c r="G278"/>
  <c r="M277"/>
  <c r="L277"/>
  <c r="K277"/>
  <c r="J277"/>
  <c r="F277" s="1"/>
  <c r="I277"/>
  <c r="H277"/>
  <c r="G277"/>
  <c r="M276"/>
  <c r="L276"/>
  <c r="K276"/>
  <c r="J276"/>
  <c r="F276" s="1"/>
  <c r="I276"/>
  <c r="H276"/>
  <c r="G276"/>
  <c r="M275"/>
  <c r="L275"/>
  <c r="K275"/>
  <c r="J275"/>
  <c r="F275" s="1"/>
  <c r="I275"/>
  <c r="H275"/>
  <c r="G275"/>
  <c r="M274"/>
  <c r="L274"/>
  <c r="K274"/>
  <c r="J274"/>
  <c r="F274" s="1"/>
  <c r="I274"/>
  <c r="H274"/>
  <c r="G274"/>
  <c r="M273"/>
  <c r="L273"/>
  <c r="K273"/>
  <c r="J273"/>
  <c r="F273" s="1"/>
  <c r="I273"/>
  <c r="H273"/>
  <c r="G273"/>
  <c r="M272"/>
  <c r="L272"/>
  <c r="K272"/>
  <c r="J272"/>
  <c r="F272" s="1"/>
  <c r="I272"/>
  <c r="H272"/>
  <c r="G272"/>
  <c r="M271"/>
  <c r="L271"/>
  <c r="K271"/>
  <c r="J271"/>
  <c r="F271" s="1"/>
  <c r="I271"/>
  <c r="H271"/>
  <c r="G271"/>
  <c r="M270"/>
  <c r="L270"/>
  <c r="K270"/>
  <c r="J270"/>
  <c r="F270" s="1"/>
  <c r="I270"/>
  <c r="H270"/>
  <c r="G270"/>
  <c r="M269"/>
  <c r="L269"/>
  <c r="K269"/>
  <c r="J269"/>
  <c r="F269" s="1"/>
  <c r="I269"/>
  <c r="H269"/>
  <c r="G269"/>
  <c r="M268"/>
  <c r="L268"/>
  <c r="K268"/>
  <c r="J268"/>
  <c r="F268" s="1"/>
  <c r="I268"/>
  <c r="H268"/>
  <c r="G268"/>
  <c r="M267"/>
  <c r="L267"/>
  <c r="K267"/>
  <c r="J267"/>
  <c r="F267" s="1"/>
  <c r="I267"/>
  <c r="H267"/>
  <c r="G267"/>
  <c r="M266"/>
  <c r="L266"/>
  <c r="K266"/>
  <c r="J266"/>
  <c r="F266" s="1"/>
  <c r="I266"/>
  <c r="H266"/>
  <c r="G266"/>
  <c r="M265"/>
  <c r="L265"/>
  <c r="K265"/>
  <c r="J265"/>
  <c r="F265" s="1"/>
  <c r="I265"/>
  <c r="H265"/>
  <c r="G265"/>
  <c r="M264"/>
  <c r="L264"/>
  <c r="K264"/>
  <c r="J264"/>
  <c r="F264" s="1"/>
  <c r="I264"/>
  <c r="H264"/>
  <c r="G264"/>
  <c r="M263"/>
  <c r="L263"/>
  <c r="K263"/>
  <c r="J263"/>
  <c r="F263" s="1"/>
  <c r="I263"/>
  <c r="H263"/>
  <c r="G263"/>
  <c r="M262"/>
  <c r="L262"/>
  <c r="K262"/>
  <c r="J262"/>
  <c r="F262" s="1"/>
  <c r="I262"/>
  <c r="H262"/>
  <c r="G262"/>
  <c r="M261"/>
  <c r="L261"/>
  <c r="K261"/>
  <c r="J261"/>
  <c r="F261" s="1"/>
  <c r="I261"/>
  <c r="H261"/>
  <c r="G261"/>
  <c r="M260"/>
  <c r="L260"/>
  <c r="K260"/>
  <c r="J260"/>
  <c r="F260" s="1"/>
  <c r="I260"/>
  <c r="H260"/>
  <c r="G260"/>
  <c r="M259"/>
  <c r="L259"/>
  <c r="K259"/>
  <c r="J259"/>
  <c r="F259" s="1"/>
  <c r="I259"/>
  <c r="H259"/>
  <c r="G259"/>
  <c r="M257"/>
  <c r="L257"/>
  <c r="K257"/>
  <c r="J257"/>
  <c r="F257" s="1"/>
  <c r="I257"/>
  <c r="H257"/>
  <c r="G257"/>
  <c r="M256"/>
  <c r="L256"/>
  <c r="K256"/>
  <c r="J256"/>
  <c r="F256" s="1"/>
  <c r="I256"/>
  <c r="H256"/>
  <c r="G256"/>
  <c r="M255"/>
  <c r="L255"/>
  <c r="K255"/>
  <c r="J255"/>
  <c r="F255" s="1"/>
  <c r="I255"/>
  <c r="H255"/>
  <c r="G255"/>
  <c r="M254"/>
  <c r="L254"/>
  <c r="K254"/>
  <c r="J254"/>
  <c r="F254" s="1"/>
  <c r="I254"/>
  <c r="H254"/>
  <c r="G254"/>
  <c r="M253"/>
  <c r="L253"/>
  <c r="K253"/>
  <c r="J253"/>
  <c r="F253" s="1"/>
  <c r="I253"/>
  <c r="H253"/>
  <c r="G253"/>
  <c r="M252"/>
  <c r="L252"/>
  <c r="K252"/>
  <c r="J252"/>
  <c r="F252" s="1"/>
  <c r="I252"/>
  <c r="H252"/>
  <c r="G252"/>
  <c r="M247"/>
  <c r="L247"/>
  <c r="K247"/>
  <c r="J247"/>
  <c r="F247" s="1"/>
  <c r="I247"/>
  <c r="H247"/>
  <c r="G247"/>
  <c r="M246"/>
  <c r="L246"/>
  <c r="K246"/>
  <c r="J246"/>
  <c r="F246" s="1"/>
  <c r="I246"/>
  <c r="H246"/>
  <c r="G246"/>
  <c r="M245"/>
  <c r="L245"/>
  <c r="K245"/>
  <c r="J245"/>
  <c r="F245" s="1"/>
  <c r="I245"/>
  <c r="H245"/>
  <c r="G245"/>
  <c r="M244"/>
  <c r="L244"/>
  <c r="K244"/>
  <c r="J244"/>
  <c r="F244" s="1"/>
  <c r="I244"/>
  <c r="H244"/>
  <c r="G244"/>
  <c r="M243"/>
  <c r="L243"/>
  <c r="K243"/>
  <c r="J243"/>
  <c r="F243" s="1"/>
  <c r="I243"/>
  <c r="H243"/>
  <c r="G243"/>
  <c r="M242"/>
  <c r="L242"/>
  <c r="K242"/>
  <c r="J242"/>
  <c r="F242" s="1"/>
  <c r="I242"/>
  <c r="H242"/>
  <c r="G242"/>
  <c r="M241"/>
  <c r="L241"/>
  <c r="K241"/>
  <c r="J241"/>
  <c r="F241" s="1"/>
  <c r="I241"/>
  <c r="H241"/>
  <c r="G241"/>
  <c r="M240"/>
  <c r="L240"/>
  <c r="K240"/>
  <c r="J240"/>
  <c r="F240" s="1"/>
  <c r="I240"/>
  <c r="H240"/>
  <c r="G240"/>
  <c r="M239"/>
  <c r="L239"/>
  <c r="K239"/>
  <c r="J239"/>
  <c r="F239" s="1"/>
  <c r="I239"/>
  <c r="H239"/>
  <c r="G239"/>
  <c r="M238"/>
  <c r="L238"/>
  <c r="K238"/>
  <c r="J238"/>
  <c r="F238" s="1"/>
  <c r="I238"/>
  <c r="H238"/>
  <c r="G238"/>
  <c r="M237"/>
  <c r="L237"/>
  <c r="K237"/>
  <c r="J237"/>
  <c r="F237" s="1"/>
  <c r="I237"/>
  <c r="H237"/>
  <c r="G237"/>
  <c r="M236"/>
  <c r="L236"/>
  <c r="K236"/>
  <c r="J236"/>
  <c r="F236" s="1"/>
  <c r="I236"/>
  <c r="H236"/>
  <c r="G236"/>
  <c r="M235"/>
  <c r="L235"/>
  <c r="K235"/>
  <c r="J235"/>
  <c r="F235" s="1"/>
  <c r="I235"/>
  <c r="H235"/>
  <c r="G235"/>
  <c r="M233"/>
  <c r="L233"/>
  <c r="K233"/>
  <c r="J233"/>
  <c r="F233" s="1"/>
  <c r="I233"/>
  <c r="H233"/>
  <c r="G233"/>
  <c r="M232"/>
  <c r="L232"/>
  <c r="K232"/>
  <c r="J232"/>
  <c r="F232" s="1"/>
  <c r="I232"/>
  <c r="H232"/>
  <c r="G232"/>
  <c r="M231"/>
  <c r="L231"/>
  <c r="K231"/>
  <c r="J231"/>
  <c r="F231" s="1"/>
  <c r="I231"/>
  <c r="H231"/>
  <c r="G231"/>
  <c r="M230"/>
  <c r="L230"/>
  <c r="K230"/>
  <c r="J230"/>
  <c r="F230" s="1"/>
  <c r="I230"/>
  <c r="H230"/>
  <c r="G230"/>
  <c r="M229"/>
  <c r="L229"/>
  <c r="K229"/>
  <c r="J229"/>
  <c r="F229" s="1"/>
  <c r="I229"/>
  <c r="H229"/>
  <c r="G229"/>
  <c r="M228"/>
  <c r="L228"/>
  <c r="K228"/>
  <c r="J228"/>
  <c r="F228" s="1"/>
  <c r="I228"/>
  <c r="H228"/>
  <c r="G228"/>
  <c r="M227"/>
  <c r="L227"/>
  <c r="K227"/>
  <c r="J227"/>
  <c r="F227" s="1"/>
  <c r="I227"/>
  <c r="H227"/>
  <c r="G227"/>
  <c r="M226"/>
  <c r="L226"/>
  <c r="K226"/>
  <c r="J226"/>
  <c r="F226" s="1"/>
  <c r="I226"/>
  <c r="H226"/>
  <c r="G226"/>
  <c r="M225"/>
  <c r="L225"/>
  <c r="K225"/>
  <c r="J225"/>
  <c r="F225" s="1"/>
  <c r="I225"/>
  <c r="H225"/>
  <c r="G225"/>
  <c r="M224"/>
  <c r="L224"/>
  <c r="K224"/>
  <c r="J224"/>
  <c r="F224" s="1"/>
  <c r="I224"/>
  <c r="H224"/>
  <c r="G224"/>
  <c r="M221"/>
  <c r="L221"/>
  <c r="K221"/>
  <c r="J221"/>
  <c r="F221" s="1"/>
  <c r="I221"/>
  <c r="H221"/>
  <c r="G221"/>
  <c r="M220"/>
  <c r="L220"/>
  <c r="K220"/>
  <c r="J220"/>
  <c r="F220" s="1"/>
  <c r="I220"/>
  <c r="H220"/>
  <c r="G220"/>
  <c r="M219"/>
  <c r="L219"/>
  <c r="K219"/>
  <c r="J219"/>
  <c r="F219" s="1"/>
  <c r="I219"/>
  <c r="H219"/>
  <c r="G219"/>
  <c r="M218"/>
  <c r="L218"/>
  <c r="K218"/>
  <c r="J218"/>
  <c r="F218" s="1"/>
  <c r="I218"/>
  <c r="H218"/>
  <c r="G218"/>
  <c r="M217"/>
  <c r="L217"/>
  <c r="K217"/>
  <c r="J217"/>
  <c r="F217" s="1"/>
  <c r="I217"/>
  <c r="H217"/>
  <c r="G217"/>
  <c r="M212"/>
  <c r="L212"/>
  <c r="K212"/>
  <c r="J212"/>
  <c r="F212" s="1"/>
  <c r="I212"/>
  <c r="H212"/>
  <c r="G212"/>
  <c r="M211"/>
  <c r="L211"/>
  <c r="K211"/>
  <c r="J211"/>
  <c r="F211" s="1"/>
  <c r="I211"/>
  <c r="H211"/>
  <c r="G211"/>
  <c r="M210"/>
  <c r="L210"/>
  <c r="K210"/>
  <c r="J210"/>
  <c r="F210" s="1"/>
  <c r="I210"/>
  <c r="H210"/>
  <c r="G210"/>
  <c r="M209"/>
  <c r="L209"/>
  <c r="K209"/>
  <c r="J209"/>
  <c r="F209" s="1"/>
  <c r="I209"/>
  <c r="H209"/>
  <c r="G209"/>
  <c r="M208"/>
  <c r="L208"/>
  <c r="K208"/>
  <c r="J208"/>
  <c r="F208" s="1"/>
  <c r="I208"/>
  <c r="H208"/>
  <c r="G208"/>
  <c r="M207"/>
  <c r="L207"/>
  <c r="K207"/>
  <c r="J207"/>
  <c r="F207" s="1"/>
  <c r="I207"/>
  <c r="H207"/>
  <c r="G207"/>
  <c r="M206"/>
  <c r="L206"/>
  <c r="K206"/>
  <c r="J206"/>
  <c r="F206" s="1"/>
  <c r="I206"/>
  <c r="H206"/>
  <c r="G206"/>
  <c r="M205"/>
  <c r="L205"/>
  <c r="J205"/>
  <c r="F205" s="1"/>
  <c r="I205"/>
  <c r="H205"/>
  <c r="G205"/>
  <c r="M204"/>
  <c r="L204"/>
  <c r="K204"/>
  <c r="J204"/>
  <c r="F204" s="1"/>
  <c r="I204"/>
  <c r="H204"/>
  <c r="G204"/>
  <c r="M203"/>
  <c r="L203"/>
  <c r="K203"/>
  <c r="J203"/>
  <c r="F203" s="1"/>
  <c r="I203"/>
  <c r="H203"/>
  <c r="G203"/>
  <c r="M202"/>
  <c r="L202"/>
  <c r="K202"/>
  <c r="J202"/>
  <c r="F202" s="1"/>
  <c r="I202"/>
  <c r="H202"/>
  <c r="G202"/>
  <c r="M201"/>
  <c r="L201"/>
  <c r="K201"/>
  <c r="J201"/>
  <c r="F201" s="1"/>
  <c r="I201"/>
  <c r="H201"/>
  <c r="G201"/>
  <c r="M200"/>
  <c r="L200"/>
  <c r="K200"/>
  <c r="J200"/>
  <c r="F200" s="1"/>
  <c r="I200"/>
  <c r="H200"/>
  <c r="G200"/>
  <c r="M199"/>
  <c r="L199"/>
  <c r="K199"/>
  <c r="J199"/>
  <c r="F199" s="1"/>
  <c r="I199"/>
  <c r="H199"/>
  <c r="G199"/>
  <c r="M198"/>
  <c r="L198"/>
  <c r="K198"/>
  <c r="J198"/>
  <c r="F198" s="1"/>
  <c r="I198"/>
  <c r="H198"/>
  <c r="G198"/>
  <c r="M197"/>
  <c r="L197"/>
  <c r="K197"/>
  <c r="J197"/>
  <c r="F197" s="1"/>
  <c r="I197"/>
  <c r="H197"/>
  <c r="G197"/>
  <c r="M196"/>
  <c r="L196"/>
  <c r="K196"/>
  <c r="J196"/>
  <c r="F196" s="1"/>
  <c r="I196"/>
  <c r="H196"/>
  <c r="G196"/>
  <c r="M195"/>
  <c r="L195"/>
  <c r="K195"/>
  <c r="J195"/>
  <c r="F195" s="1"/>
  <c r="I195"/>
  <c r="H195"/>
  <c r="G195"/>
  <c r="M194"/>
  <c r="L194"/>
  <c r="K194"/>
  <c r="J194"/>
  <c r="F194" s="1"/>
  <c r="I194"/>
  <c r="H194"/>
  <c r="G194"/>
  <c r="M193"/>
  <c r="L193"/>
  <c r="K193"/>
  <c r="J193"/>
  <c r="F193" s="1"/>
  <c r="I193"/>
  <c r="H193"/>
  <c r="G193"/>
  <c r="M192"/>
  <c r="L192"/>
  <c r="K192"/>
  <c r="J192"/>
  <c r="F192" s="1"/>
  <c r="I192"/>
  <c r="H192"/>
  <c r="G192"/>
  <c r="M191"/>
  <c r="L191"/>
  <c r="K191"/>
  <c r="J191"/>
  <c r="F191" s="1"/>
  <c r="I191"/>
  <c r="H191"/>
  <c r="G191"/>
  <c r="M190"/>
  <c r="L190"/>
  <c r="K190"/>
  <c r="J190"/>
  <c r="F190" s="1"/>
  <c r="I190"/>
  <c r="H190"/>
  <c r="G190"/>
  <c r="M189"/>
  <c r="L189"/>
  <c r="K189"/>
  <c r="J189"/>
  <c r="F189" s="1"/>
  <c r="I189"/>
  <c r="H189"/>
  <c r="G189"/>
  <c r="M188"/>
  <c r="L188"/>
  <c r="K188"/>
  <c r="J188"/>
  <c r="F188" s="1"/>
  <c r="I188"/>
  <c r="H188"/>
  <c r="G188"/>
  <c r="M186"/>
  <c r="L186"/>
  <c r="K186"/>
  <c r="J186"/>
  <c r="F186" s="1"/>
  <c r="I186"/>
  <c r="H186"/>
  <c r="G186"/>
  <c r="M185"/>
  <c r="L185"/>
  <c r="K185"/>
  <c r="J185"/>
  <c r="F185" s="1"/>
  <c r="I185"/>
  <c r="H185"/>
  <c r="G185"/>
  <c r="M184"/>
  <c r="L184"/>
  <c r="K184"/>
  <c r="J184"/>
  <c r="F184" s="1"/>
  <c r="I184"/>
  <c r="H184"/>
  <c r="G184"/>
  <c r="M183"/>
  <c r="L183"/>
  <c r="K183"/>
  <c r="J183"/>
  <c r="F183" s="1"/>
  <c r="I183"/>
  <c r="H183"/>
  <c r="G183"/>
  <c r="M182"/>
  <c r="L182"/>
  <c r="K182"/>
  <c r="J182"/>
  <c r="F182" s="1"/>
  <c r="I182"/>
  <c r="H182"/>
  <c r="G182"/>
  <c r="M181"/>
  <c r="L181"/>
  <c r="K181"/>
  <c r="J181"/>
  <c r="F181" s="1"/>
  <c r="I181"/>
  <c r="H181"/>
  <c r="G181"/>
  <c r="M176"/>
  <c r="L176"/>
  <c r="K176"/>
  <c r="J176"/>
  <c r="F176" s="1"/>
  <c r="I176"/>
  <c r="H176"/>
  <c r="G176"/>
  <c r="M175"/>
  <c r="L175"/>
  <c r="K175"/>
  <c r="J175"/>
  <c r="F175" s="1"/>
  <c r="I175"/>
  <c r="H175"/>
  <c r="G175"/>
  <c r="M174"/>
  <c r="L174"/>
  <c r="K174"/>
  <c r="J174"/>
  <c r="F174" s="1"/>
  <c r="I174"/>
  <c r="H174"/>
  <c r="G174"/>
  <c r="M173"/>
  <c r="L173"/>
  <c r="K173"/>
  <c r="J173"/>
  <c r="F173" s="1"/>
  <c r="I173"/>
  <c r="H173"/>
  <c r="G173"/>
  <c r="M172"/>
  <c r="L172"/>
  <c r="K172"/>
  <c r="J172"/>
  <c r="F172" s="1"/>
  <c r="I172"/>
  <c r="H172"/>
  <c r="G172"/>
  <c r="M171"/>
  <c r="L171"/>
  <c r="K171"/>
  <c r="J171"/>
  <c r="F171" s="1"/>
  <c r="I171"/>
  <c r="H171"/>
  <c r="G171"/>
  <c r="M169"/>
  <c r="L169"/>
  <c r="K169"/>
  <c r="J169"/>
  <c r="F169" s="1"/>
  <c r="I169"/>
  <c r="H169"/>
  <c r="G169"/>
  <c r="M168"/>
  <c r="L168"/>
  <c r="K168"/>
  <c r="J168"/>
  <c r="F168" s="1"/>
  <c r="I168"/>
  <c r="H168"/>
  <c r="G168"/>
  <c r="M167"/>
  <c r="L167"/>
  <c r="K167"/>
  <c r="J167"/>
  <c r="F167" s="1"/>
  <c r="I167"/>
  <c r="H167"/>
  <c r="G167"/>
  <c r="M166"/>
  <c r="L166"/>
  <c r="K166"/>
  <c r="J166"/>
  <c r="F166" s="1"/>
  <c r="I166"/>
  <c r="H166"/>
  <c r="G166"/>
  <c r="M165"/>
  <c r="L165"/>
  <c r="K165"/>
  <c r="J165"/>
  <c r="F165" s="1"/>
  <c r="I165"/>
  <c r="H165"/>
  <c r="G165"/>
  <c r="M164"/>
  <c r="L164"/>
  <c r="K164"/>
  <c r="J164"/>
  <c r="F164" s="1"/>
  <c r="I164"/>
  <c r="H164"/>
  <c r="G164"/>
  <c r="M163"/>
  <c r="L163"/>
  <c r="K163"/>
  <c r="J163"/>
  <c r="F163" s="1"/>
  <c r="I163"/>
  <c r="H163"/>
  <c r="G163"/>
  <c r="M162"/>
  <c r="L162"/>
  <c r="K162"/>
  <c r="J162"/>
  <c r="F162" s="1"/>
  <c r="I162"/>
  <c r="H162"/>
  <c r="G162"/>
  <c r="M161"/>
  <c r="L161"/>
  <c r="K161"/>
  <c r="J161"/>
  <c r="F161" s="1"/>
  <c r="I161"/>
  <c r="H161"/>
  <c r="G161"/>
  <c r="M160"/>
  <c r="L160"/>
  <c r="K160"/>
  <c r="J160"/>
  <c r="F160" s="1"/>
  <c r="I160"/>
  <c r="H160"/>
  <c r="G160"/>
  <c r="M159"/>
  <c r="L159"/>
  <c r="K159"/>
  <c r="J159"/>
  <c r="F159" s="1"/>
  <c r="I159"/>
  <c r="H159"/>
  <c r="G159"/>
  <c r="M156"/>
  <c r="L156"/>
  <c r="K156"/>
  <c r="J156"/>
  <c r="F156" s="1"/>
  <c r="I156"/>
  <c r="H156"/>
  <c r="G156"/>
  <c r="M155"/>
  <c r="L155"/>
  <c r="K155"/>
  <c r="J155"/>
  <c r="F155" s="1"/>
  <c r="I155"/>
  <c r="H155"/>
  <c r="G155"/>
  <c r="M154"/>
  <c r="L154"/>
  <c r="K154"/>
  <c r="J154"/>
  <c r="F154" s="1"/>
  <c r="I154"/>
  <c r="H154"/>
  <c r="G154"/>
  <c r="M153"/>
  <c r="L153"/>
  <c r="K153"/>
  <c r="J153"/>
  <c r="F153" s="1"/>
  <c r="I153"/>
  <c r="H153"/>
  <c r="G153"/>
  <c r="M152"/>
  <c r="L152"/>
  <c r="K152"/>
  <c r="J152"/>
  <c r="F152" s="1"/>
  <c r="I152"/>
  <c r="H152"/>
  <c r="G152"/>
  <c r="M147"/>
  <c r="L147"/>
  <c r="K147"/>
  <c r="J147"/>
  <c r="F147" s="1"/>
  <c r="I147"/>
  <c r="H147"/>
  <c r="G147"/>
  <c r="M146"/>
  <c r="L146"/>
  <c r="K146"/>
  <c r="J146"/>
  <c r="F146" s="1"/>
  <c r="I146"/>
  <c r="H146"/>
  <c r="G146"/>
  <c r="M145"/>
  <c r="L145"/>
  <c r="K145"/>
  <c r="J145"/>
  <c r="F145" s="1"/>
  <c r="I145"/>
  <c r="H145"/>
  <c r="G145"/>
  <c r="M144"/>
  <c r="L144"/>
  <c r="K144"/>
  <c r="J144"/>
  <c r="F144" s="1"/>
  <c r="I144"/>
  <c r="H144"/>
  <c r="G144"/>
  <c r="M143"/>
  <c r="L143"/>
  <c r="K143"/>
  <c r="J143"/>
  <c r="F143" s="1"/>
  <c r="I143"/>
  <c r="H143"/>
  <c r="G143"/>
  <c r="M142"/>
  <c r="L142"/>
  <c r="K142"/>
  <c r="J142"/>
  <c r="F142" s="1"/>
  <c r="I142"/>
  <c r="H142"/>
  <c r="G142"/>
  <c r="M141"/>
  <c r="L141"/>
  <c r="K141"/>
  <c r="J141"/>
  <c r="F141" s="1"/>
  <c r="I141"/>
  <c r="H141"/>
  <c r="G141"/>
  <c r="M140"/>
  <c r="L140"/>
  <c r="K140"/>
  <c r="J140"/>
  <c r="F140" s="1"/>
  <c r="I140"/>
  <c r="H140"/>
  <c r="G140"/>
  <c r="M139"/>
  <c r="L139"/>
  <c r="K139"/>
  <c r="J139"/>
  <c r="F139" s="1"/>
  <c r="I139"/>
  <c r="H139"/>
  <c r="G139"/>
  <c r="M138"/>
  <c r="L138"/>
  <c r="K138"/>
  <c r="J138"/>
  <c r="F138" s="1"/>
  <c r="I138"/>
  <c r="H138"/>
  <c r="G138"/>
  <c r="M137"/>
  <c r="L137"/>
  <c r="K137"/>
  <c r="J137"/>
  <c r="F137" s="1"/>
  <c r="I137"/>
  <c r="H137"/>
  <c r="G137"/>
  <c r="M136"/>
  <c r="L136"/>
  <c r="K136"/>
  <c r="J136"/>
  <c r="F136" s="1"/>
  <c r="I136"/>
  <c r="H136"/>
  <c r="G136"/>
  <c r="M135"/>
  <c r="L135"/>
  <c r="K135"/>
  <c r="J135"/>
  <c r="F135" s="1"/>
  <c r="I135"/>
  <c r="H135"/>
  <c r="G135"/>
  <c r="M134"/>
  <c r="L134"/>
  <c r="K134"/>
  <c r="J134"/>
  <c r="F134" s="1"/>
  <c r="I134"/>
  <c r="H134"/>
  <c r="G134"/>
  <c r="M133"/>
  <c r="L133"/>
  <c r="K133"/>
  <c r="J133"/>
  <c r="F133" s="1"/>
  <c r="I133"/>
  <c r="H133"/>
  <c r="G133"/>
  <c r="M132"/>
  <c r="L132"/>
  <c r="K132"/>
  <c r="J132"/>
  <c r="F132" s="1"/>
  <c r="I132"/>
  <c r="H132"/>
  <c r="G132"/>
  <c r="M131"/>
  <c r="L131"/>
  <c r="K131"/>
  <c r="J131"/>
  <c r="F131" s="1"/>
  <c r="I131"/>
  <c r="H131"/>
  <c r="G131"/>
  <c r="M130"/>
  <c r="L130"/>
  <c r="K130"/>
  <c r="J130"/>
  <c r="F130" s="1"/>
  <c r="I130"/>
  <c r="H130"/>
  <c r="G130"/>
  <c r="M129"/>
  <c r="L129"/>
  <c r="K129"/>
  <c r="J129"/>
  <c r="F129" s="1"/>
  <c r="I129"/>
  <c r="H129"/>
  <c r="G129"/>
  <c r="M127"/>
  <c r="L127"/>
  <c r="K127"/>
  <c r="J127"/>
  <c r="F127" s="1"/>
  <c r="I127"/>
  <c r="H127"/>
  <c r="G127"/>
  <c r="M126"/>
  <c r="L126"/>
  <c r="K126"/>
  <c r="J126"/>
  <c r="F126" s="1"/>
  <c r="I126"/>
  <c r="H126"/>
  <c r="G126"/>
  <c r="M125"/>
  <c r="L125"/>
  <c r="K125"/>
  <c r="J125"/>
  <c r="F125" s="1"/>
  <c r="I125"/>
  <c r="H125"/>
  <c r="G125"/>
  <c r="M124"/>
  <c r="L124"/>
  <c r="K124"/>
  <c r="J124"/>
  <c r="F124" s="1"/>
  <c r="I124"/>
  <c r="H124"/>
  <c r="G124"/>
  <c r="M123"/>
  <c r="L123"/>
  <c r="K123"/>
  <c r="J123"/>
  <c r="F123" s="1"/>
  <c r="I123"/>
  <c r="H123"/>
  <c r="G123"/>
  <c r="M122"/>
  <c r="L122"/>
  <c r="K122"/>
  <c r="J122"/>
  <c r="F122" s="1"/>
  <c r="I122"/>
  <c r="H122"/>
  <c r="G122"/>
  <c r="M117"/>
  <c r="L117"/>
  <c r="K117"/>
  <c r="J117"/>
  <c r="F117" s="1"/>
  <c r="I117"/>
  <c r="H117"/>
  <c r="G117"/>
  <c r="M116"/>
  <c r="L116"/>
  <c r="K116"/>
  <c r="J116"/>
  <c r="F116" s="1"/>
  <c r="I116"/>
  <c r="H116"/>
  <c r="G116"/>
  <c r="M115"/>
  <c r="L115"/>
  <c r="K115"/>
  <c r="J115"/>
  <c r="F115" s="1"/>
  <c r="I115"/>
  <c r="H115"/>
  <c r="G115"/>
  <c r="M114"/>
  <c r="L114"/>
  <c r="K114"/>
  <c r="J114"/>
  <c r="F114" s="1"/>
  <c r="I114"/>
  <c r="H114"/>
  <c r="G114"/>
  <c r="M113"/>
  <c r="L113"/>
  <c r="K113"/>
  <c r="J113"/>
  <c r="F113" s="1"/>
  <c r="I113"/>
  <c r="H113"/>
  <c r="G113"/>
  <c r="M112"/>
  <c r="L112"/>
  <c r="K112"/>
  <c r="J112"/>
  <c r="F112" s="1"/>
  <c r="I112"/>
  <c r="H112"/>
  <c r="G112"/>
  <c r="M110"/>
  <c r="L110"/>
  <c r="K110"/>
  <c r="J110"/>
  <c r="F110" s="1"/>
  <c r="I110"/>
  <c r="H110"/>
  <c r="G110"/>
  <c r="M109"/>
  <c r="L109"/>
  <c r="K109"/>
  <c r="J109"/>
  <c r="F109" s="1"/>
  <c r="I109"/>
  <c r="H109"/>
  <c r="G109"/>
  <c r="M108"/>
  <c r="L108"/>
  <c r="K108"/>
  <c r="J108"/>
  <c r="F108" s="1"/>
  <c r="I108"/>
  <c r="H108"/>
  <c r="G108"/>
  <c r="M107"/>
  <c r="L107"/>
  <c r="K107"/>
  <c r="J107"/>
  <c r="F107" s="1"/>
  <c r="I107"/>
  <c r="H107"/>
  <c r="G107"/>
  <c r="M106"/>
  <c r="L106"/>
  <c r="K106"/>
  <c r="J106"/>
  <c r="F106" s="1"/>
  <c r="I106"/>
  <c r="H106"/>
  <c r="G106"/>
  <c r="M105"/>
  <c r="L105"/>
  <c r="K105"/>
  <c r="J105"/>
  <c r="F105" s="1"/>
  <c r="I105"/>
  <c r="H105"/>
  <c r="G105"/>
  <c r="M104"/>
  <c r="L104"/>
  <c r="K104"/>
  <c r="J104"/>
  <c r="F104" s="1"/>
  <c r="I104"/>
  <c r="H104"/>
  <c r="G104"/>
  <c r="M103"/>
  <c r="L103"/>
  <c r="K103"/>
  <c r="J103"/>
  <c r="F103" s="1"/>
  <c r="I103"/>
  <c r="H103"/>
  <c r="G103"/>
  <c r="M102"/>
  <c r="L102"/>
  <c r="K102"/>
  <c r="J102"/>
  <c r="F102" s="1"/>
  <c r="I102"/>
  <c r="H102"/>
  <c r="G102"/>
  <c r="M101"/>
  <c r="L101"/>
  <c r="K101"/>
  <c r="J101"/>
  <c r="F101" s="1"/>
  <c r="I101"/>
  <c r="H101"/>
  <c r="G101"/>
  <c r="M100"/>
  <c r="L100"/>
  <c r="K100"/>
  <c r="J100"/>
  <c r="F100" s="1"/>
  <c r="I100"/>
  <c r="H100"/>
  <c r="G100"/>
  <c r="M97"/>
  <c r="L97"/>
  <c r="K97"/>
  <c r="J97"/>
  <c r="F97" s="1"/>
  <c r="I97"/>
  <c r="H97"/>
  <c r="G97"/>
  <c r="M96"/>
  <c r="L96"/>
  <c r="K96"/>
  <c r="J96"/>
  <c r="F96" s="1"/>
  <c r="I96"/>
  <c r="H96"/>
  <c r="G96"/>
  <c r="M95"/>
  <c r="L95"/>
  <c r="K95"/>
  <c r="J95"/>
  <c r="F95" s="1"/>
  <c r="I95"/>
  <c r="H95"/>
  <c r="G95"/>
  <c r="M94"/>
  <c r="L94"/>
  <c r="K94"/>
  <c r="J94"/>
  <c r="F94" s="1"/>
  <c r="I94"/>
  <c r="H94"/>
  <c r="G94"/>
  <c r="M93"/>
  <c r="L93"/>
  <c r="K93"/>
  <c r="J93"/>
  <c r="F93" s="1"/>
  <c r="I93"/>
  <c r="H93"/>
  <c r="G93"/>
  <c r="M88"/>
  <c r="L88"/>
  <c r="K88"/>
  <c r="J88"/>
  <c r="F88" s="1"/>
  <c r="I88"/>
  <c r="H88"/>
  <c r="G88"/>
  <c r="M87"/>
  <c r="L87"/>
  <c r="K87"/>
  <c r="J87"/>
  <c r="F87" s="1"/>
  <c r="I87"/>
  <c r="H87"/>
  <c r="G87"/>
  <c r="M86"/>
  <c r="L86"/>
  <c r="K86"/>
  <c r="J86"/>
  <c r="F86" s="1"/>
  <c r="I86"/>
  <c r="H86"/>
  <c r="G86"/>
  <c r="M85"/>
  <c r="L85"/>
  <c r="K85"/>
  <c r="J85"/>
  <c r="F85" s="1"/>
  <c r="I85"/>
  <c r="H85"/>
  <c r="G85"/>
  <c r="M84"/>
  <c r="L84"/>
  <c r="K84"/>
  <c r="J84"/>
  <c r="F84" s="1"/>
  <c r="I84"/>
  <c r="H84"/>
  <c r="G84"/>
  <c r="M83"/>
  <c r="L83"/>
  <c r="K83"/>
  <c r="J83"/>
  <c r="F83" s="1"/>
  <c r="I83"/>
  <c r="H83"/>
  <c r="G83"/>
  <c r="M82"/>
  <c r="L82"/>
  <c r="K82"/>
  <c r="J82"/>
  <c r="F82" s="1"/>
  <c r="I82"/>
  <c r="H82"/>
  <c r="G82"/>
  <c r="M81"/>
  <c r="L81"/>
  <c r="K81"/>
  <c r="J81"/>
  <c r="F81" s="1"/>
  <c r="I81"/>
  <c r="H81"/>
  <c r="G81"/>
  <c r="M80"/>
  <c r="L80"/>
  <c r="K80"/>
  <c r="J80"/>
  <c r="F80" s="1"/>
  <c r="I80"/>
  <c r="H80"/>
  <c r="G80"/>
  <c r="M79"/>
  <c r="L79"/>
  <c r="K79"/>
  <c r="J79"/>
  <c r="F79" s="1"/>
  <c r="I79"/>
  <c r="H79"/>
  <c r="G79"/>
  <c r="M78"/>
  <c r="L78"/>
  <c r="K78"/>
  <c r="J78"/>
  <c r="F78" s="1"/>
  <c r="I78"/>
  <c r="H78"/>
  <c r="G78"/>
  <c r="M77"/>
  <c r="L77"/>
  <c r="K77"/>
  <c r="J77"/>
  <c r="F77" s="1"/>
  <c r="I77"/>
  <c r="H77"/>
  <c r="G77"/>
  <c r="M76"/>
  <c r="L76"/>
  <c r="K76"/>
  <c r="J76"/>
  <c r="F76" s="1"/>
  <c r="I76"/>
  <c r="H76"/>
  <c r="G76"/>
  <c r="M75"/>
  <c r="L75"/>
  <c r="K75"/>
  <c r="J75"/>
  <c r="F75" s="1"/>
  <c r="I75"/>
  <c r="H75"/>
  <c r="G75"/>
  <c r="M74"/>
  <c r="L74"/>
  <c r="K74"/>
  <c r="J74"/>
  <c r="F74" s="1"/>
  <c r="I74"/>
  <c r="H74"/>
  <c r="G74"/>
  <c r="M73"/>
  <c r="L73"/>
  <c r="K73"/>
  <c r="J73"/>
  <c r="F73" s="1"/>
  <c r="I73"/>
  <c r="H73"/>
  <c r="G73"/>
  <c r="M72"/>
  <c r="L72"/>
  <c r="K72"/>
  <c r="J72"/>
  <c r="F72" s="1"/>
  <c r="I72"/>
  <c r="H72"/>
  <c r="G72"/>
  <c r="M71"/>
  <c r="L71"/>
  <c r="K71"/>
  <c r="J71"/>
  <c r="F71" s="1"/>
  <c r="I71"/>
  <c r="H71"/>
  <c r="G71"/>
  <c r="M70"/>
  <c r="L70"/>
  <c r="K70"/>
  <c r="J70"/>
  <c r="F70" s="1"/>
  <c r="I70"/>
  <c r="H70"/>
  <c r="G70"/>
  <c r="M68"/>
  <c r="L68"/>
  <c r="K68"/>
  <c r="J68"/>
  <c r="F68" s="1"/>
  <c r="I68"/>
  <c r="H68"/>
  <c r="G68"/>
  <c r="M67"/>
  <c r="L67"/>
  <c r="K67"/>
  <c r="J67"/>
  <c r="F67" s="1"/>
  <c r="I67"/>
  <c r="H67"/>
  <c r="G67"/>
  <c r="M66"/>
  <c r="L66"/>
  <c r="K66"/>
  <c r="J66"/>
  <c r="F66" s="1"/>
  <c r="I66"/>
  <c r="H66"/>
  <c r="G66"/>
  <c r="M65"/>
  <c r="L65"/>
  <c r="K65"/>
  <c r="J65"/>
  <c r="F65" s="1"/>
  <c r="I65"/>
  <c r="H65"/>
  <c r="G65"/>
  <c r="M64"/>
  <c r="L64"/>
  <c r="K64"/>
  <c r="J64"/>
  <c r="F64" s="1"/>
  <c r="I64"/>
  <c r="H64"/>
  <c r="G64"/>
  <c r="M63"/>
  <c r="L63"/>
  <c r="K63"/>
  <c r="J63"/>
  <c r="F63" s="1"/>
  <c r="I63"/>
  <c r="H63"/>
  <c r="G63"/>
  <c r="M58"/>
  <c r="L58"/>
  <c r="K58"/>
  <c r="J58"/>
  <c r="F58" s="1"/>
  <c r="I58"/>
  <c r="H58"/>
  <c r="G58"/>
  <c r="M57"/>
  <c r="L57"/>
  <c r="K57"/>
  <c r="J57"/>
  <c r="F57" s="1"/>
  <c r="I57"/>
  <c r="H57"/>
  <c r="G57"/>
  <c r="M56"/>
  <c r="L56"/>
  <c r="K56"/>
  <c r="J56"/>
  <c r="F56" s="1"/>
  <c r="I56"/>
  <c r="H56"/>
  <c r="G56"/>
  <c r="M55"/>
  <c r="L55"/>
  <c r="K55"/>
  <c r="J55"/>
  <c r="F55" s="1"/>
  <c r="I55"/>
  <c r="H55"/>
  <c r="G55"/>
  <c r="M54"/>
  <c r="L54"/>
  <c r="K54"/>
  <c r="J54"/>
  <c r="F54" s="1"/>
  <c r="I54"/>
  <c r="H54"/>
  <c r="G54"/>
  <c r="M53"/>
  <c r="L53"/>
  <c r="K53"/>
  <c r="J53"/>
  <c r="F53" s="1"/>
  <c r="I53"/>
  <c r="H53"/>
  <c r="G53"/>
  <c r="M51"/>
  <c r="L51"/>
  <c r="K51"/>
  <c r="J51"/>
  <c r="F51" s="1"/>
  <c r="I51"/>
  <c r="H51"/>
  <c r="G51"/>
  <c r="M50"/>
  <c r="L50"/>
  <c r="K50"/>
  <c r="J50"/>
  <c r="F50" s="1"/>
  <c r="I50"/>
  <c r="H50"/>
  <c r="G50"/>
  <c r="M49"/>
  <c r="L49"/>
  <c r="K49"/>
  <c r="J49"/>
  <c r="F49" s="1"/>
  <c r="I49"/>
  <c r="H49"/>
  <c r="G49"/>
  <c r="M48"/>
  <c r="L48"/>
  <c r="K48"/>
  <c r="J48"/>
  <c r="F48" s="1"/>
  <c r="I48"/>
  <c r="H48"/>
  <c r="G48"/>
  <c r="M47"/>
  <c r="L47"/>
  <c r="K47"/>
  <c r="J47"/>
  <c r="F47" s="1"/>
  <c r="I47"/>
  <c r="H47"/>
  <c r="G47"/>
  <c r="M46"/>
  <c r="L46"/>
  <c r="K46"/>
  <c r="J46"/>
  <c r="F46" s="1"/>
  <c r="I46"/>
  <c r="H46"/>
  <c r="G46"/>
  <c r="M45"/>
  <c r="L45"/>
  <c r="K45"/>
  <c r="J45"/>
  <c r="F45" s="1"/>
  <c r="I45"/>
  <c r="H45"/>
  <c r="G45"/>
  <c r="M44"/>
  <c r="L44"/>
  <c r="K44"/>
  <c r="J44"/>
  <c r="F44" s="1"/>
  <c r="I44"/>
  <c r="H44"/>
  <c r="G44"/>
  <c r="M43"/>
  <c r="L43"/>
  <c r="K43"/>
  <c r="J43"/>
  <c r="F43" s="1"/>
  <c r="I43"/>
  <c r="H43"/>
  <c r="G43"/>
  <c r="M42"/>
  <c r="L42"/>
  <c r="K42"/>
  <c r="J42"/>
  <c r="F42" s="1"/>
  <c r="I42"/>
  <c r="H42"/>
  <c r="G42"/>
  <c r="M39"/>
  <c r="L39"/>
  <c r="K39"/>
  <c r="J39"/>
  <c r="F39" s="1"/>
  <c r="I39"/>
  <c r="H39"/>
  <c r="G39"/>
  <c r="M38"/>
  <c r="L38"/>
  <c r="K38"/>
  <c r="J38"/>
  <c r="F38" s="1"/>
  <c r="I38"/>
  <c r="H38"/>
  <c r="G38"/>
  <c r="M37"/>
  <c r="L37"/>
  <c r="K37"/>
  <c r="J37"/>
  <c r="F37" s="1"/>
  <c r="I37"/>
  <c r="H37"/>
  <c r="G37"/>
  <c r="M36"/>
  <c r="L36"/>
  <c r="K36"/>
  <c r="J36"/>
  <c r="F36" s="1"/>
  <c r="I36"/>
  <c r="H36"/>
  <c r="G36"/>
  <c r="M35"/>
  <c r="L35"/>
  <c r="K35"/>
  <c r="J35"/>
  <c r="F35" s="1"/>
  <c r="I35"/>
  <c r="H35"/>
  <c r="G35"/>
  <c r="M34"/>
  <c r="L34"/>
  <c r="K34"/>
  <c r="J34"/>
  <c r="F34" s="1"/>
  <c r="I34"/>
  <c r="H34"/>
  <c r="G34"/>
  <c r="F29"/>
  <c r="F28"/>
  <c r="F27"/>
  <c r="F26"/>
  <c r="F25"/>
  <c r="F24"/>
  <c r="F23"/>
  <c r="F22"/>
  <c r="F21"/>
  <c r="F20"/>
  <c r="F19"/>
  <c r="F18"/>
  <c r="F17"/>
  <c r="F16"/>
  <c r="F15"/>
  <c r="F14"/>
  <c r="F13"/>
  <c r="F12"/>
  <c r="F11"/>
  <c r="F9"/>
  <c r="F8"/>
  <c r="F7"/>
  <c r="F6"/>
  <c r="F5"/>
  <c r="F4"/>
  <c r="F259" i="3" l="1"/>
</calcChain>
</file>

<file path=xl/comments1.xml><?xml version="1.0" encoding="utf-8"?>
<comments xmlns="http://schemas.openxmlformats.org/spreadsheetml/2006/main">
  <authors>
    <author>Boudreau, Barb</author>
  </authors>
  <commentList>
    <comment ref="D2" authorId="0">
      <text>
        <r>
          <rPr>
            <b/>
            <sz val="9"/>
            <color indexed="81"/>
            <rFont val="Tahoma"/>
            <family val="2"/>
          </rPr>
          <t>Boudreau, Barb:</t>
        </r>
        <r>
          <rPr>
            <sz val="9"/>
            <color indexed="81"/>
            <rFont val="Tahoma"/>
            <family val="2"/>
          </rPr>
          <t xml:space="preserve">
reflects 2015 allowance.  Increases by 2% each year on January 01.</t>
        </r>
      </text>
    </comment>
    <comment ref="D3" authorId="0">
      <text>
        <r>
          <rPr>
            <b/>
            <sz val="9"/>
            <color indexed="81"/>
            <rFont val="Tahoma"/>
            <family val="2"/>
          </rPr>
          <t>Boudreau, Barb:</t>
        </r>
        <r>
          <rPr>
            <sz val="9"/>
            <color indexed="81"/>
            <rFont val="Tahoma"/>
            <family val="2"/>
          </rPr>
          <t xml:space="preserve">
reflects 2015 allowance.  Increases by 2% each year on January 01.</t>
        </r>
      </text>
    </comment>
    <comment ref="D6" authorId="0">
      <text>
        <r>
          <rPr>
            <b/>
            <sz val="9"/>
            <color indexed="81"/>
            <rFont val="Tahoma"/>
            <family val="2"/>
          </rPr>
          <t>Boudreau, Barb:</t>
        </r>
        <r>
          <rPr>
            <sz val="9"/>
            <color indexed="81"/>
            <rFont val="Tahoma"/>
            <family val="2"/>
          </rPr>
          <t xml:space="preserve">
reflects 2015 allowance.  Increases by 2% each year on January 01.</t>
        </r>
      </text>
    </comment>
  </commentList>
</comments>
</file>

<file path=xl/sharedStrings.xml><?xml version="1.0" encoding="utf-8"?>
<sst xmlns="http://schemas.openxmlformats.org/spreadsheetml/2006/main" count="1874" uniqueCount="280">
  <si>
    <t>Workgroup</t>
  </si>
  <si>
    <t>Description</t>
  </si>
  <si>
    <t>Allotment</t>
  </si>
  <si>
    <t>Yearly Allowance</t>
  </si>
  <si>
    <t>Carry Over Rules</t>
  </si>
  <si>
    <t>CPT</t>
  </si>
  <si>
    <t>FO</t>
  </si>
  <si>
    <t>NPLT</t>
  </si>
  <si>
    <t>MGFL</t>
  </si>
  <si>
    <t>SFL</t>
  </si>
  <si>
    <t>CSD</t>
  </si>
  <si>
    <t>ACJAZZ</t>
  </si>
  <si>
    <t>CSDP</t>
  </si>
  <si>
    <t>CSDN</t>
  </si>
  <si>
    <t>FLT</t>
  </si>
  <si>
    <t>FLTN</t>
  </si>
  <si>
    <t>FLTM</t>
  </si>
  <si>
    <t>MECN</t>
  </si>
  <si>
    <t>MCNN</t>
  </si>
  <si>
    <t>ACS</t>
  </si>
  <si>
    <t>CTRW</t>
  </si>
  <si>
    <t>CTRD</t>
  </si>
  <si>
    <t>CPN</t>
  </si>
  <si>
    <t>Captain</t>
  </si>
  <si>
    <t>First Officer</t>
  </si>
  <si>
    <t>New Hire Pilot</t>
  </si>
  <si>
    <t>Flight Ops Manager</t>
  </si>
  <si>
    <t>Flight Ops Supervisor</t>
  </si>
  <si>
    <t>AC Agent working for Jazz</t>
  </si>
  <si>
    <t>Flight Attendant</t>
  </si>
  <si>
    <t>New Hire Flight Attendant</t>
  </si>
  <si>
    <t>In Flight Manager</t>
  </si>
  <si>
    <t>New Hire Maintenance</t>
  </si>
  <si>
    <t>Workwear Contract Employee</t>
  </si>
  <si>
    <t>Dresswear Contract Employee</t>
  </si>
  <si>
    <t>See Pilot tab</t>
  </si>
  <si>
    <t>See Airport tab</t>
  </si>
  <si>
    <t>See Inflight tab</t>
  </si>
  <si>
    <t>See Maintenance tab</t>
  </si>
  <si>
    <t>MAX. $300</t>
  </si>
  <si>
    <t>No Limit</t>
  </si>
  <si>
    <t>Lot No.</t>
  </si>
  <si>
    <t>Co. Cost</t>
  </si>
  <si>
    <t>Emp. Cost</t>
  </si>
  <si>
    <t>Leather Work Belt</t>
  </si>
  <si>
    <t>1 / 3 yrs</t>
  </si>
  <si>
    <t>1 / 1 yr</t>
  </si>
  <si>
    <t>2 / 1 yr</t>
  </si>
  <si>
    <t>6 / 1 yr</t>
  </si>
  <si>
    <t>1 / 2 yrs</t>
  </si>
  <si>
    <t>3 / 1 yr</t>
  </si>
  <si>
    <t>1 / yr</t>
  </si>
  <si>
    <t>1 / 4 yrs</t>
  </si>
  <si>
    <t>8 / 1 yr</t>
  </si>
  <si>
    <t>4 / 1 yr</t>
  </si>
  <si>
    <t>Technical Maintenance</t>
  </si>
  <si>
    <t>1 / life</t>
  </si>
  <si>
    <t>1 coverall can be substituted for 1 combination (1 pant + 1 top)</t>
  </si>
  <si>
    <t>7 / 1 yr</t>
  </si>
  <si>
    <t>2 /2 yrs</t>
  </si>
  <si>
    <t>Express Lanyard</t>
  </si>
  <si>
    <t>Male Pleated Pants</t>
  </si>
  <si>
    <t>Male Flat Front Pants</t>
  </si>
  <si>
    <t>Unisex Goosedown Parka</t>
  </si>
  <si>
    <t>Unisex Cargo Pants</t>
  </si>
  <si>
    <t>Unisex Cargo Shorts</t>
  </si>
  <si>
    <t>Male Flat Front Shorts</t>
  </si>
  <si>
    <t>Male Pleated Shorts</t>
  </si>
  <si>
    <t>Unisex L/S Workshirt</t>
  </si>
  <si>
    <t>Unisex  S/S Workshirt</t>
  </si>
  <si>
    <t>Unisex Golf Shirt</t>
  </si>
  <si>
    <t>Unisex Mock Turtleneck</t>
  </si>
  <si>
    <t>Unisex 1/4 Zip Sweatshirt</t>
  </si>
  <si>
    <t>Unisex Crewneck Sweatshirt</t>
  </si>
  <si>
    <t>Unisex T -Shirt</t>
  </si>
  <si>
    <t>Unisex L/S Coverall</t>
  </si>
  <si>
    <t>Unisex S/S Coverall</t>
  </si>
  <si>
    <t>Unisex Shop Coat</t>
  </si>
  <si>
    <t>Unisex Insulated Coverall</t>
  </si>
  <si>
    <t>Unisex Insulated Vest</t>
  </si>
  <si>
    <t>Unisex Mid-Weight Parka</t>
  </si>
  <si>
    <t>Jazz Tech Service Jacket (Distro)</t>
  </si>
  <si>
    <t>Jazz Windbreaker</t>
  </si>
  <si>
    <t>Striped Web Belt</t>
  </si>
  <si>
    <t>1/2yrs</t>
  </si>
  <si>
    <t>8/ 1 yr</t>
  </si>
  <si>
    <t>MTNS</t>
  </si>
  <si>
    <t>Jazz Maintenance Supervisor</t>
  </si>
  <si>
    <t>1/ 1 yr</t>
  </si>
  <si>
    <t>4/ 1 yr</t>
  </si>
  <si>
    <t>Jazz Goosedown Parka, Navy</t>
  </si>
  <si>
    <t>Jazz Midweight Parka, Navy</t>
  </si>
  <si>
    <t xml:space="preserve"> 1/2 yrs</t>
  </si>
  <si>
    <t>2/life</t>
  </si>
  <si>
    <t>Jazz Hi-Vis, Vest</t>
  </si>
  <si>
    <t>M/F Belt, Striped</t>
  </si>
  <si>
    <t>Male Leather Belt, Black</t>
  </si>
  <si>
    <t>1/1yr</t>
  </si>
  <si>
    <t>1/life</t>
  </si>
  <si>
    <t>1 / 1yr</t>
  </si>
  <si>
    <t>2/ 4 yrs</t>
  </si>
  <si>
    <t>2/ 3yrs</t>
  </si>
  <si>
    <t>1 sweatshirt or mock can be substituted for 1 workshirt</t>
  </si>
  <si>
    <t>Jazz S/S  Diagonal Twill Polo , Nv</t>
  </si>
  <si>
    <t>Jazz L/S Mini Plaid Shirt,Gr/Bl</t>
  </si>
  <si>
    <t>Jazz S/S Mini Plaid Shirt,Gr/Bl</t>
  </si>
  <si>
    <t>Windbreaker</t>
  </si>
  <si>
    <t>1 2 yrs</t>
  </si>
  <si>
    <t>2/ 1yr</t>
  </si>
  <si>
    <t>MSYZ</t>
  </si>
  <si>
    <t>Jazz Maintenance Supervisor, Toronto</t>
  </si>
  <si>
    <t>1 dress pant can be substituted for 2 cargo pants.</t>
  </si>
  <si>
    <t>Jazz , 1/4 Zip Sweatshirt</t>
  </si>
  <si>
    <t>Jazz , Crewneck Sweatshirt</t>
  </si>
  <si>
    <t>2 sweatshirts can be substituted for 1 windbreaker.</t>
  </si>
  <si>
    <t>Jazz Captain - $ 351.80 / Year , female</t>
  </si>
  <si>
    <t>Jazz Captain - $ 351.80 / Year, male</t>
  </si>
  <si>
    <t>Female Flat Front Pants</t>
  </si>
  <si>
    <t>Jazz First Officer - $ 351.80/Year, male</t>
  </si>
  <si>
    <t>Jazz First Officer - $ 351.80/Year, female</t>
  </si>
  <si>
    <t>Jazz New Hire Pilot, male</t>
  </si>
  <si>
    <t>Jazz New Hire Pilot, female</t>
  </si>
  <si>
    <t>Jazz Flight Operations Manager, male</t>
  </si>
  <si>
    <t>Jazz Flight Operations Manager, female</t>
  </si>
  <si>
    <t>1 / 2 yr</t>
  </si>
  <si>
    <t>AC Agents working for Jazz- $ 200.00 / Year , female</t>
  </si>
  <si>
    <t>AC Agents working for Jazz- $ 200.00 / Year, male</t>
  </si>
  <si>
    <t>Jazz Dresswear Contract Employee, male</t>
  </si>
  <si>
    <t>Jazz Dresswear Contract Employee, female</t>
  </si>
  <si>
    <t>Female Pleated Pants</t>
  </si>
  <si>
    <t>Jazz Workwear Contract Employee, female</t>
  </si>
  <si>
    <t>Jazz Workwear Contract Employee, male</t>
  </si>
  <si>
    <t>2/ 1 yr</t>
  </si>
  <si>
    <t>Female Flat Front Shorts</t>
  </si>
  <si>
    <t>1/ 3 yrs</t>
  </si>
  <si>
    <t>Jazz Maintenace Supervisor , Toronto, female</t>
  </si>
  <si>
    <t>Male Dress Pant, Navy</t>
  </si>
  <si>
    <t>Jazz Maintenace Supervisor , Toronto, male</t>
  </si>
  <si>
    <t>Female Dress Pant, Navy</t>
  </si>
  <si>
    <t>Female Leather Belt, Black</t>
  </si>
  <si>
    <t>2 t-shirts can be substituted for 1 workshirt</t>
  </si>
  <si>
    <t>CTR</t>
  </si>
  <si>
    <t>Dresswear Contract  ( USA )</t>
  </si>
  <si>
    <t>2 / 2 yr</t>
  </si>
  <si>
    <t>Jazz Contract Employee, female ( USA )</t>
  </si>
  <si>
    <t>Jazz r Contract Employee, male (USA )</t>
  </si>
  <si>
    <t>1 / 1 yrs</t>
  </si>
  <si>
    <t>MSPO</t>
  </si>
  <si>
    <t xml:space="preserve">Manager, Special Purchase Order </t>
  </si>
  <si>
    <t>MTNM</t>
  </si>
  <si>
    <t>Manager, Maintenance</t>
  </si>
  <si>
    <t>removed</t>
  </si>
  <si>
    <t>red</t>
  </si>
  <si>
    <t>coding</t>
  </si>
  <si>
    <t>definition</t>
  </si>
  <si>
    <t>updated</t>
  </si>
  <si>
    <t xml:space="preserve">choose any combination   </t>
  </si>
  <si>
    <t>choose any combination</t>
  </si>
  <si>
    <t>choose any one item</t>
  </si>
  <si>
    <t>Pilots</t>
  </si>
  <si>
    <t>Inflight</t>
  </si>
  <si>
    <t>Airports</t>
  </si>
  <si>
    <t>Maintenance</t>
  </si>
  <si>
    <t>entitled to two shipments per year at Jazz expense unless their work base is in Montreal, Toronto or Vancouver.  Employees who work from one of the three boutique bases must pick up their shipments from the boutique.
** exception - Maintenance employees who work shifts that do not permit them to access boutiques during business hours may have their orders delivered.</t>
  </si>
  <si>
    <t>Group</t>
  </si>
  <si>
    <t>Shipping Rules</t>
  </si>
  <si>
    <t>Choose any one item</t>
  </si>
  <si>
    <t>One per lifetime</t>
  </si>
  <si>
    <t>2 per lifetime</t>
  </si>
  <si>
    <t>one per lifetime</t>
  </si>
  <si>
    <t>1sweatshirt or mock can be substituted for 1 workshirt</t>
  </si>
  <si>
    <t>two per lifetime</t>
  </si>
  <si>
    <t>Two per lifetime</t>
  </si>
  <si>
    <t>entitled to two shipments per year at Jazz expense regardless of base, however, pilots are encouraged to pick up their uniforms at the boutique if they work from Montreal, Toronto or Vancouver.</t>
  </si>
  <si>
    <t xml:space="preserve">entitled to two shipments per year at Jazz expense unless their work base is in Montreal, Toronto or Vancouver.  Employees who work from one of the three boutique bases are expected to pick up their shipments from the boutique.  If they choose home delivery, it is at the employee's cost. </t>
  </si>
  <si>
    <t xml:space="preserve">entitled to two shipments per year at Jazz expense unless their work base is in Montreal, Toronto or Vancouver.  Employees who work from one of the three boutique bases are expected to pick up their shipments from the boutique.   If they choose home delivery, it is at the employee's cost. </t>
  </si>
  <si>
    <t>Example</t>
  </si>
  <si>
    <t>For new hire / initial and management workgroups, there are no allowances.  Their yearly purchases are made in accordance with their allotments/frequency</t>
  </si>
  <si>
    <r>
      <t>Airport Agent (CSA)</t>
    </r>
    <r>
      <rPr>
        <sz val="11"/>
        <color indexed="10"/>
        <rFont val="Calibri"/>
        <family val="2"/>
      </rPr>
      <t xml:space="preserve"> (Dresswear)</t>
    </r>
  </si>
  <si>
    <r>
      <t xml:space="preserve">CSA (North) </t>
    </r>
    <r>
      <rPr>
        <sz val="11"/>
        <color indexed="10"/>
        <rFont val="Calibri"/>
        <family val="2"/>
      </rPr>
      <t>(Dresswear)</t>
    </r>
  </si>
  <si>
    <r>
      <t xml:space="preserve">CSA Initial (North) </t>
    </r>
    <r>
      <rPr>
        <sz val="11"/>
        <color indexed="10"/>
        <rFont val="Calibri"/>
        <family val="2"/>
      </rPr>
      <t>(Dresswear)</t>
    </r>
  </si>
  <si>
    <r>
      <t xml:space="preserve">Airport Agent (CSA) Initial </t>
    </r>
    <r>
      <rPr>
        <sz val="11"/>
        <color indexed="10"/>
        <rFont val="Calibri"/>
        <family val="2"/>
      </rPr>
      <t>(Dresswear)</t>
    </r>
  </si>
  <si>
    <r>
      <t xml:space="preserve">Aircraft Service Worker </t>
    </r>
    <r>
      <rPr>
        <sz val="11"/>
        <color indexed="10"/>
        <rFont val="Calibri"/>
        <family val="2"/>
      </rPr>
      <t>(workwear)</t>
    </r>
  </si>
  <si>
    <t xml:space="preserve"> </t>
  </si>
  <si>
    <t xml:space="preserve">
~ For allotment purposes, Maintenance workers are considered new hires until January 1 of their next year of employment and receive all items at 100% company cost.
~ There are no allowances for Maintenance workers, all items are always provided, to the maximum allotment/frequency at 100% company cost. </t>
  </si>
  <si>
    <t>For the purposes of Jazz's business rules, a shipment equals a complete order, placed at one time.</t>
  </si>
  <si>
    <t>Note:</t>
  </si>
  <si>
    <t>based on allotment only</t>
  </si>
  <si>
    <t>Exceptions</t>
  </si>
  <si>
    <t>all Customer Service Agents (new hire or otherwise) may order twice their allotment to be paid for under any remaining allowance or payroll deducted if allowance has been exhausted.</t>
  </si>
  <si>
    <t>Payment Rules</t>
  </si>
  <si>
    <t>Pilots (except Management - MGFL) may payroll deduct up to twice their allotment using their allowance.</t>
  </si>
  <si>
    <t>1) New Hire pilots and Management pilots are not considered to have an allowance.  
      a) Management Pilots may order up to the max. number of pieces in their allotments each year. 
       b) New Hire pilots may order up to twice their allotment in the year they are considered New Hires.
       c) This is considered a company-paid expense and should be noted on the invoice file Jazz will receive.
2) all Pilots may order twice their allotment to be paid for under any remaining allowance (company paid) or payroll deducted (employee pay) if allowance has been exhausted.  
3) see note under exceptions:  Once the pilot has reached twice his/her allotment, a credit card must be used for any purchases.</t>
  </si>
  <si>
    <t>per Allotment rule</t>
  </si>
  <si>
    <r>
      <t xml:space="preserve">~ For allotment purposes, Flight Attendants are considered new hires at 50 / 50 company/employee cost for 365 days following date of hire.  Within this allotment there are optional items available at 100% employee cost.  On day 366, the employee's new hire status flag is removed and the employee is now eligible for a new year's worth of allotment. 
~ For allowance purposes, Flight Attendants receive a new uniform allowance on January 01 of each year.  Any unspent allowance remaining from the previous year rolls over to the new year's allowance (no limit).
</t>
    </r>
    <r>
      <rPr>
        <b/>
        <sz val="11"/>
        <color indexed="8"/>
        <rFont val="Calibri"/>
        <family val="2"/>
      </rPr>
      <t/>
    </r>
  </si>
  <si>
    <t>New Hire and Carryover Rules</t>
  </si>
  <si>
    <t>Flight Attendants may only order up to their maximum allotment.  There is no doubling of allotments.</t>
  </si>
  <si>
    <t>If a Flight Attendant is hired in early December, they may still draw from their yearly allowance as of January 01 of the next year.</t>
  </si>
  <si>
    <t>~ For allotment purposes, Customer Service Agents (Dresswear workgroups only) are considered new hires at 50 / 50 company/employee cost for 365 days following date of hire.  Within this allotment there are optional items available at 100% employee cost. On day 366, the employee's new hire status flag is removed and the employee is now eligible for a new year's worth of allotment. 
~ For allowance purposes, Customer Service Agents receive new uniform allowance on January 01 of each year.  Any unspent allowance remaining from the previous year rolls over to the new year's allowance (no limit).
~ For the Workwear workgroup (ACS), employees receive new allotments (no allowance for this workgroup) on January 1 of each year, regardless of date of hire.  There is no new hire flag for this workgroup.</t>
  </si>
  <si>
    <t>If a Customer Service Agent is hired in early December, they may still draw from their yearly allowance as of January 01 of the next year.</t>
  </si>
  <si>
    <t>Note: There is no allowance/allotment for special purchases.  These are at the discretion of the manager.</t>
  </si>
  <si>
    <t>per pant / shirt Allotment</t>
  </si>
  <si>
    <t>1) There is no allowance for the Maintenance group.  Yearly purchases for MTCE employees are determined by allotment only.
2) If the allotment is exceeded, Maintenance workers must pay using a credit card.</t>
  </si>
  <si>
    <t>even if a Maintenance worker receives an initial allotment as a new hire in December; the next month, on January 1, they are eligible for a full yearly allotment per their collective agreement rules.</t>
  </si>
  <si>
    <t>~ for allotment purposes, pilots are considered new hires in the calendar year they are hired and receive all items in their initial allotment at company cost.
~ for allowance purposes, pilots will receive their new year's worth of allowance at the start of each calendar year (January 1). Carry over allowance is administer by Jazz Flight Operations, who will provide the uniform supplier with new, reconciled amounts within the first few weeks of January each year.</t>
  </si>
  <si>
    <t xml:space="preserve"> 
even if a Pilot receives an initial allotment as a new hire in December; the next month, on January 1, they are eligible for a full yearly allotment per their collective agreement rules.</t>
  </si>
  <si>
    <t>If an order cannot be shipped complete due to backorder etc., subsequent shipments, including returns, required to fulfill the original order are not counted against the employees free shipments.</t>
  </si>
  <si>
    <t>Note : There is no need for a new hire code for ACS</t>
  </si>
  <si>
    <t>1) New Hires are not considered to have an allowance until January 01 of the next calendar year.  Except ACS, who never have an allowance.
2) New Hire Customer Service Agents will receive an allowance on January 01 of each year, regardless of their date of hire.  New Hire Customer Agents may make purchases out of their allowance (company-paid) provided they have not exhausted their New Hire allotment.  Once the allowance is exceeded, payroll deduct to the max allotment.  If the allotment is exceeded (see note on exceptions), credit card pay.
3) All Non- New-Hire Customer Service Agent may payroll deduct once their allowance is exhausted to their maximum allotment.
4) If the allotment is exceeded (regardless of remaining allowance), Customer Service Agents must pay using a credit card.</t>
  </si>
  <si>
    <t>1) New Hires are not considered to have an allowance until January 01 of the next calendar year.
2) New Hire Flight Attendants will receive an allowance on January 01 of each year, regardless of their date of hire.  New Hire Flight Attendants may make purchases out of their allowance (company-paid) provided they have not exhausted their New Hire allotment.  Once the allowance is exceeded, payroll deduct to the max allotment.  If the allotment is exceeded, credit card pay.
3) All Non- New-Hire Flight Attendants may payroll deduct once their allowance is exhausted to their maximum allotment.
4) If the allotment is exceeded (regardless of remaining allowance), Flight Attendants must pay using a credit card.</t>
  </si>
  <si>
    <t>Description on ESF</t>
  </si>
  <si>
    <t>VF Lot No / AS400 #</t>
  </si>
  <si>
    <t>Frequency</t>
  </si>
  <si>
    <t>Unisync Style # in ST for TUG Goods</t>
  </si>
  <si>
    <t>RFP#</t>
  </si>
  <si>
    <t>Unisync Style # in ST for VF Goods</t>
  </si>
  <si>
    <t>Description in SuperTrade</t>
  </si>
  <si>
    <t>Style # to appear on ESF</t>
  </si>
  <si>
    <t>Price On File &amp; ESF</t>
  </si>
  <si>
    <t>Product Catalogue</t>
  </si>
  <si>
    <t>Comment</t>
  </si>
  <si>
    <t>Comments</t>
  </si>
  <si>
    <t>Jazz Flight Operations Supervisor- $ 351.80/ Year, male</t>
  </si>
  <si>
    <t>Jazz Flight Operations Supervisor- $ 351.80/ Year, female</t>
  </si>
  <si>
    <r>
      <rPr>
        <sz val="11"/>
        <rFont val="Calibri"/>
        <family val="2"/>
      </rPr>
      <t>2</t>
    </r>
    <r>
      <rPr>
        <sz val="11"/>
        <rFont val="Calibri"/>
        <family val="2"/>
        <scheme val="minor"/>
      </rPr>
      <t>/ 1 yr</t>
    </r>
  </si>
  <si>
    <t xml:space="preserve">Jazz Flight Attendant - $ 350.00 / Year, female </t>
  </si>
  <si>
    <t xml:space="preserve">Jazz Flight Attendant - $ 350.00 / Year, male   </t>
  </si>
  <si>
    <t xml:space="preserve">Jazz Flight Attendant (Initial), female   </t>
  </si>
  <si>
    <t xml:space="preserve">Jazz Flight Attendant (Initial),male   </t>
  </si>
  <si>
    <t xml:space="preserve">Jazz Inflight Manager, female </t>
  </si>
  <si>
    <t xml:space="preserve">Jazz Inflight Manager , male   </t>
  </si>
  <si>
    <t xml:space="preserve">Jazz Airport Agent (CSA)- $ 200.00 / Year, female  </t>
  </si>
  <si>
    <t xml:space="preserve">Jazz Airport Agent (CSA)- $ 200.00 / Year, male   </t>
  </si>
  <si>
    <t xml:space="preserve">Jazz Airport Agent (CSA) Initial, female  </t>
  </si>
  <si>
    <t xml:space="preserve">Jazz Airport Agent (CSA) Initial, male    </t>
  </si>
  <si>
    <t xml:space="preserve">Jazz Airport Agent (North)- $ 200.00/Year, female   </t>
  </si>
  <si>
    <t xml:space="preserve">Jazz Airport Agent (North)- $ 200.00/Year, male    </t>
  </si>
  <si>
    <t xml:space="preserve">Jazz Airport Agent Initial (North), female   </t>
  </si>
  <si>
    <t xml:space="preserve">Jazz Airport Agent Initial (North), male   </t>
  </si>
  <si>
    <t xml:space="preserve">Jazz Aircraft Service, female     </t>
  </si>
  <si>
    <t xml:space="preserve">Jazz Aircraft Service, male     </t>
  </si>
  <si>
    <t xml:space="preserve">Jazz Technical Maintenance, male    </t>
  </si>
  <si>
    <t xml:space="preserve">Jazz Technical Maintenance, female     </t>
  </si>
  <si>
    <t xml:space="preserve">Jazz Technical Maintenance (New Hire), male     </t>
  </si>
  <si>
    <t xml:space="preserve">Jazz Technical Maintenance (New Hire), female     </t>
  </si>
  <si>
    <t xml:space="preserve">Jazz Maintenace Supervisor , female     </t>
  </si>
  <si>
    <t xml:space="preserve">Jazz Maintenace Manager , male/female   </t>
  </si>
  <si>
    <r>
      <rPr>
        <sz val="11"/>
        <rFont val="Calibri"/>
        <family val="2"/>
      </rPr>
      <t>1</t>
    </r>
    <r>
      <rPr>
        <sz val="11"/>
        <rFont val="Calibri"/>
        <family val="2"/>
        <scheme val="minor"/>
      </rPr>
      <t xml:space="preserve"> / 3 yrs</t>
    </r>
  </si>
  <si>
    <t>10/1 yr</t>
  </si>
  <si>
    <t>Workgroup - QKCPT</t>
  </si>
  <si>
    <t>Workgroup- QKFO</t>
  </si>
  <si>
    <t>Workgroup - QKFO</t>
  </si>
  <si>
    <t>Workgroup - QKNPLT</t>
  </si>
  <si>
    <t>Workgroup - QKMGFL</t>
  </si>
  <si>
    <t>Workgroup - QKSFL</t>
  </si>
  <si>
    <t xml:space="preserve"> Workgroup - QKFLT</t>
  </si>
  <si>
    <t>Workgroup - QKFLTN</t>
  </si>
  <si>
    <t>Workgroup - QKFLTM</t>
  </si>
  <si>
    <t>Workgroup -QKCSD</t>
  </si>
  <si>
    <t>Workgroup - QKCSDN</t>
  </si>
  <si>
    <t>Workgroup - QKCSDP</t>
  </si>
  <si>
    <t>Workgroup - QKCPN</t>
  </si>
  <si>
    <t>Workgroup - QKACS</t>
  </si>
  <si>
    <t>Workgroup - QKMECN</t>
  </si>
  <si>
    <t>Workgroup - QKMCNN</t>
  </si>
  <si>
    <t>Workgroup - QKMTNS</t>
  </si>
  <si>
    <t>Workgroup - QKMTNM</t>
  </si>
  <si>
    <t xml:space="preserve">Jazz Maintenance Supervisor , male    </t>
  </si>
  <si>
    <t>NONE51</t>
  </si>
  <si>
    <r>
      <rPr>
        <sz val="11"/>
        <rFont val="Calibri"/>
        <family val="2"/>
      </rPr>
      <t>2</t>
    </r>
    <r>
      <rPr>
        <sz val="11"/>
        <rFont val="Calibri"/>
        <family val="2"/>
        <scheme val="minor"/>
      </rPr>
      <t xml:space="preserve"> / 1 yr</t>
    </r>
  </si>
  <si>
    <r>
      <rPr>
        <sz val="11"/>
        <rFont val="Calibri"/>
        <family val="2"/>
      </rPr>
      <t xml:space="preserve">2 </t>
    </r>
    <r>
      <rPr>
        <sz val="11"/>
        <rFont val="Calibri"/>
        <family val="2"/>
        <scheme val="minor"/>
      </rPr>
      <t>/ 1 yr</t>
    </r>
  </si>
  <si>
    <t>10/1yr</t>
  </si>
  <si>
    <t>NONE14</t>
  </si>
  <si>
    <t>NONE15</t>
  </si>
  <si>
    <t>NONE11</t>
  </si>
  <si>
    <t>NONE12</t>
  </si>
  <si>
    <t>NONE36</t>
  </si>
  <si>
    <t>NONE37</t>
  </si>
  <si>
    <t>NONE38</t>
  </si>
  <si>
    <t>NONE21</t>
  </si>
</sst>
</file>

<file path=xl/styles.xml><?xml version="1.0" encoding="utf-8"?>
<styleSheet xmlns="http://schemas.openxmlformats.org/spreadsheetml/2006/main">
  <numFmts count="1">
    <numFmt numFmtId="164" formatCode="_(&quot;$&quot;* #,##0.00_);_(&quot;$&quot;* \(#,##0.00\);_(&quot;$&quot;* &quot;-&quot;??_);_(@_)"/>
  </numFmts>
  <fonts count="17">
    <font>
      <sz val="11"/>
      <color theme="1"/>
      <name val="Calibri"/>
      <family val="2"/>
      <scheme val="minor"/>
    </font>
    <font>
      <sz val="11"/>
      <color indexed="10"/>
      <name val="Calibri"/>
      <family val="2"/>
    </font>
    <font>
      <sz val="9"/>
      <color indexed="81"/>
      <name val="Tahoma"/>
      <family val="2"/>
    </font>
    <font>
      <b/>
      <sz val="9"/>
      <color indexed="81"/>
      <name val="Tahoma"/>
      <family val="2"/>
    </font>
    <font>
      <b/>
      <sz val="11"/>
      <color indexed="8"/>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i/>
      <sz val="11"/>
      <color theme="1"/>
      <name val="Calibri"/>
      <family val="2"/>
      <scheme val="minor"/>
    </font>
    <font>
      <sz val="11"/>
      <name val="Calibri"/>
      <family val="2"/>
      <scheme val="minor"/>
    </font>
    <font>
      <b/>
      <i/>
      <sz val="11"/>
      <color rgb="FFFF0000"/>
      <name val="Calibri"/>
      <family val="2"/>
      <scheme val="minor"/>
    </font>
    <font>
      <sz val="11"/>
      <name val="Calibri"/>
      <family val="2"/>
    </font>
    <font>
      <b/>
      <sz val="11"/>
      <name val="Calibri"/>
      <family val="2"/>
      <scheme val="minor"/>
    </font>
    <font>
      <b/>
      <i/>
      <sz val="11"/>
      <name val="Calibri"/>
      <family val="2"/>
      <scheme val="minor"/>
    </font>
    <font>
      <strike/>
      <sz val="11"/>
      <name val="Calibri"/>
      <family val="2"/>
      <scheme val="minor"/>
    </font>
    <font>
      <strike/>
      <sz val="11"/>
      <color theme="1"/>
      <name val="Calibri"/>
      <family val="2"/>
      <scheme val="minor"/>
    </font>
  </fonts>
  <fills count="12">
    <fill>
      <patternFill patternType="none"/>
    </fill>
    <fill>
      <patternFill patternType="gray125"/>
    </fill>
    <fill>
      <patternFill patternType="solid">
        <fgColor indexed="9"/>
        <bgColor indexed="64"/>
      </patternFill>
    </fill>
    <fill>
      <patternFill patternType="lightUp"/>
    </fill>
    <fill>
      <patternFill patternType="lightUp">
        <bgColor indexed="9"/>
      </patternFill>
    </fill>
    <fill>
      <patternFill patternType="solid">
        <fgColor theme="0"/>
        <bgColor indexed="64"/>
      </patternFill>
    </fill>
    <fill>
      <patternFill patternType="solid">
        <fgColor theme="4"/>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s>
  <cellStyleXfs count="2">
    <xf numFmtId="0" fontId="0" fillId="0" borderId="0"/>
    <xf numFmtId="164" fontId="5" fillId="0" borderId="0" applyFont="0" applyFill="0" applyBorder="0" applyAlignment="0" applyProtection="0"/>
  </cellStyleXfs>
  <cellXfs count="261">
    <xf numFmtId="0" fontId="0" fillId="0" borderId="0" xfId="0"/>
    <xf numFmtId="0" fontId="0" fillId="0" borderId="0" xfId="0" applyAlignment="1">
      <alignment horizontal="center"/>
    </xf>
    <xf numFmtId="0" fontId="9" fillId="0" borderId="1" xfId="0" applyFont="1" applyBorder="1"/>
    <xf numFmtId="0" fontId="9" fillId="0" borderId="1" xfId="0" applyFont="1" applyBorder="1" applyAlignment="1">
      <alignment horizontal="center"/>
    </xf>
    <xf numFmtId="0" fontId="0" fillId="0" borderId="1" xfId="0" applyBorder="1"/>
    <xf numFmtId="164" fontId="5" fillId="0" borderId="1" xfId="1" applyFont="1" applyBorder="1" applyAlignment="1">
      <alignment horizontal="center"/>
    </xf>
    <xf numFmtId="0" fontId="0" fillId="0" borderId="1" xfId="0" applyBorder="1" applyAlignment="1">
      <alignment horizontal="center"/>
    </xf>
    <xf numFmtId="0" fontId="0" fillId="0" borderId="1" xfId="0" applyFill="1" applyBorder="1"/>
    <xf numFmtId="0" fontId="0" fillId="0" borderId="1" xfId="0"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0" fillId="3" borderId="1" xfId="0" applyFill="1" applyBorder="1" applyAlignment="1">
      <alignment horizontal="center"/>
    </xf>
    <xf numFmtId="0" fontId="0" fillId="3" borderId="1" xfId="0" applyFill="1" applyBorder="1"/>
    <xf numFmtId="164" fontId="5" fillId="3" borderId="1" xfId="1" applyFont="1" applyFill="1" applyBorder="1" applyAlignment="1">
      <alignment horizontal="center"/>
    </xf>
    <xf numFmtId="0" fontId="8" fillId="0" borderId="1" xfId="0" applyFont="1" applyFill="1" applyBorder="1"/>
    <xf numFmtId="0" fontId="8" fillId="0" borderId="1" xfId="0" applyFont="1" applyBorder="1" applyAlignment="1">
      <alignment horizontal="center"/>
    </xf>
    <xf numFmtId="0" fontId="8" fillId="0" borderId="1" xfId="0" applyFont="1" applyBorder="1"/>
    <xf numFmtId="164" fontId="8" fillId="0" borderId="1" xfId="1" applyFont="1" applyBorder="1" applyAlignment="1">
      <alignment horizontal="center"/>
    </xf>
    <xf numFmtId="0" fontId="0" fillId="0" borderId="1" xfId="0" applyBorder="1" applyAlignment="1">
      <alignment horizontal="center"/>
    </xf>
    <xf numFmtId="0" fontId="9" fillId="0" borderId="0" xfId="0" applyFont="1" applyFill="1" applyBorder="1" applyAlignment="1">
      <alignment horizontal="center"/>
    </xf>
    <xf numFmtId="0" fontId="0" fillId="0" borderId="0" xfId="0" applyAlignment="1">
      <alignment wrapText="1"/>
    </xf>
    <xf numFmtId="0" fontId="0" fillId="0" borderId="1" xfId="0" applyBorder="1" applyAlignment="1">
      <alignment wrapText="1"/>
    </xf>
    <xf numFmtId="0" fontId="6" fillId="6" borderId="1" xfId="0" applyFont="1" applyFill="1" applyBorder="1" applyAlignment="1">
      <alignment horizontal="center"/>
    </xf>
    <xf numFmtId="0" fontId="6" fillId="6"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vertical="center" wrapText="1"/>
    </xf>
    <xf numFmtId="0" fontId="0" fillId="0" borderId="0" xfId="0" applyAlignment="1">
      <alignment vertical="center"/>
    </xf>
    <xf numFmtId="0" fontId="6" fillId="7" borderId="1" xfId="0" applyFont="1" applyFill="1" applyBorder="1" applyAlignment="1">
      <alignment horizontal="center"/>
    </xf>
    <xf numFmtId="0" fontId="6" fillId="7" borderId="1" xfId="0" applyFont="1" applyFill="1" applyBorder="1" applyAlignment="1">
      <alignment horizontal="center" wrapText="1"/>
    </xf>
    <xf numFmtId="0" fontId="10" fillId="0" borderId="1" xfId="0" applyFont="1" applyBorder="1" applyAlignment="1">
      <alignment vertical="center" wrapText="1"/>
    </xf>
    <xf numFmtId="0" fontId="0" fillId="0" borderId="1" xfId="0" applyBorder="1" applyAlignment="1">
      <alignment horizontal="center" vertical="center"/>
    </xf>
    <xf numFmtId="0" fontId="8" fillId="0" borderId="0" xfId="0" applyFont="1" applyAlignment="1">
      <alignment horizontal="left"/>
    </xf>
    <xf numFmtId="0" fontId="10" fillId="0" borderId="0" xfId="0" applyFont="1" applyAlignment="1">
      <alignment horizontal="left" vertical="center"/>
    </xf>
    <xf numFmtId="0" fontId="9" fillId="0" borderId="1" xfId="0" applyFont="1" applyBorder="1" applyAlignment="1">
      <alignment horizontal="left" vertical="center" wrapText="1"/>
    </xf>
    <xf numFmtId="0" fontId="7" fillId="0" borderId="1" xfId="0" applyFont="1" applyBorder="1" applyAlignment="1">
      <alignment horizontal="left" vertical="center"/>
    </xf>
    <xf numFmtId="49" fontId="7" fillId="0" borderId="1" xfId="0" applyNumberFormat="1" applyFont="1" applyBorder="1" applyAlignment="1">
      <alignment horizontal="left" vertical="center"/>
    </xf>
    <xf numFmtId="0" fontId="13"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Fill="1" applyBorder="1" applyAlignment="1">
      <alignment horizontal="left" vertical="center"/>
    </xf>
    <xf numFmtId="164" fontId="7" fillId="0" borderId="1" xfId="1"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Alignment="1">
      <alignment horizontal="left" vertical="center"/>
    </xf>
    <xf numFmtId="0" fontId="10" fillId="0" borderId="1" xfId="0" applyFont="1" applyBorder="1" applyAlignment="1">
      <alignment horizontal="left" vertical="center"/>
    </xf>
    <xf numFmtId="0" fontId="10" fillId="0" borderId="3" xfId="0" applyFont="1" applyFill="1" applyBorder="1" applyAlignment="1">
      <alignment horizontal="left" vertical="center"/>
    </xf>
    <xf numFmtId="0" fontId="10" fillId="0" borderId="2" xfId="0" applyFont="1" applyFill="1" applyBorder="1" applyAlignment="1">
      <alignment horizontal="left" vertical="center"/>
    </xf>
    <xf numFmtId="0" fontId="10" fillId="0" borderId="7" xfId="0" applyFont="1" applyFill="1" applyBorder="1" applyAlignment="1">
      <alignment horizontal="left" vertical="center"/>
    </xf>
    <xf numFmtId="9" fontId="10" fillId="0" borderId="1" xfId="0" applyNumberFormat="1" applyFont="1" applyBorder="1" applyAlignment="1">
      <alignment horizontal="left" vertical="center"/>
    </xf>
    <xf numFmtId="0" fontId="10" fillId="0" borderId="1" xfId="0" applyFont="1" applyFill="1" applyBorder="1" applyAlignment="1">
      <alignment horizontal="left" vertical="center" wrapText="1"/>
    </xf>
    <xf numFmtId="9" fontId="0" fillId="3" borderId="3" xfId="0" applyNumberFormat="1" applyFont="1" applyFill="1" applyBorder="1" applyAlignment="1">
      <alignment horizontal="left" vertical="center"/>
    </xf>
    <xf numFmtId="0" fontId="0" fillId="3" borderId="3" xfId="0" applyFill="1" applyBorder="1" applyAlignment="1">
      <alignment horizontal="left" vertical="center"/>
    </xf>
    <xf numFmtId="0" fontId="0" fillId="3" borderId="7" xfId="0" applyFill="1" applyBorder="1" applyAlignment="1">
      <alignment horizontal="left" vertical="center"/>
    </xf>
    <xf numFmtId="0" fontId="0" fillId="3" borderId="3" xfId="0" applyFont="1" applyFill="1" applyBorder="1" applyAlignment="1">
      <alignment horizontal="left" vertical="center"/>
    </xf>
    <xf numFmtId="9" fontId="0" fillId="3" borderId="7" xfId="0" applyNumberFormat="1" applyFont="1" applyFill="1" applyBorder="1" applyAlignment="1">
      <alignment horizontal="left" vertical="center"/>
    </xf>
    <xf numFmtId="0" fontId="0" fillId="3" borderId="7" xfId="0" applyFont="1" applyFill="1" applyBorder="1" applyAlignment="1">
      <alignment horizontal="left" vertical="center"/>
    </xf>
    <xf numFmtId="9" fontId="0" fillId="3" borderId="2" xfId="0" applyNumberFormat="1" applyFont="1" applyFill="1" applyBorder="1" applyAlignment="1">
      <alignment horizontal="left" vertical="center"/>
    </xf>
    <xf numFmtId="0" fontId="0" fillId="3" borderId="2" xfId="0" applyFont="1" applyFill="1" applyBorder="1" applyAlignment="1">
      <alignment horizontal="left" vertical="center"/>
    </xf>
    <xf numFmtId="9" fontId="0" fillId="3" borderId="3" xfId="0" applyNumberFormat="1" applyFill="1" applyBorder="1" applyAlignment="1">
      <alignment horizontal="left" vertical="center"/>
    </xf>
    <xf numFmtId="9" fontId="0" fillId="3" borderId="7" xfId="0" applyNumberFormat="1" applyFill="1" applyBorder="1" applyAlignment="1">
      <alignment horizontal="left" vertical="center"/>
    </xf>
    <xf numFmtId="0" fontId="10" fillId="9" borderId="1" xfId="0" applyFont="1" applyFill="1" applyBorder="1" applyAlignment="1">
      <alignment horizontal="left" vertical="center"/>
    </xf>
    <xf numFmtId="9" fontId="10" fillId="0" borderId="3" xfId="0" applyNumberFormat="1" applyFont="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2" xfId="0" applyFont="1" applyBorder="1" applyAlignment="1">
      <alignment horizontal="left" vertical="center"/>
    </xf>
    <xf numFmtId="9" fontId="10" fillId="0" borderId="3" xfId="0" applyNumberFormat="1" applyFont="1" applyFill="1" applyBorder="1" applyAlignment="1">
      <alignment horizontal="left" vertical="center"/>
    </xf>
    <xf numFmtId="9" fontId="10" fillId="0" borderId="7" xfId="0" applyNumberFormat="1" applyFont="1" applyFill="1" applyBorder="1" applyAlignment="1">
      <alignment horizontal="left" vertical="center"/>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Border="1" applyAlignment="1">
      <alignment horizontal="left" vertical="center"/>
    </xf>
    <xf numFmtId="0" fontId="10" fillId="0" borderId="14" xfId="0" applyFont="1" applyBorder="1" applyAlignment="1">
      <alignment horizontal="left" vertical="center"/>
    </xf>
    <xf numFmtId="9" fontId="0" fillId="0" borderId="1" xfId="0" applyNumberFormat="1" applyFont="1" applyFill="1" applyBorder="1" applyAlignment="1">
      <alignment horizontal="left" vertical="center"/>
    </xf>
    <xf numFmtId="0" fontId="0" fillId="0" borderId="1" xfId="0" applyFill="1" applyBorder="1" applyAlignment="1">
      <alignment horizontal="left" vertical="center"/>
    </xf>
    <xf numFmtId="0" fontId="0" fillId="0" borderId="1" xfId="0" applyFont="1" applyFill="1" applyBorder="1" applyAlignment="1">
      <alignment horizontal="left" vertical="center"/>
    </xf>
    <xf numFmtId="164" fontId="0" fillId="0" borderId="1" xfId="1" applyNumberFormat="1" applyFont="1" applyFill="1" applyBorder="1" applyAlignment="1">
      <alignment horizontal="left" vertical="center"/>
    </xf>
    <xf numFmtId="164" fontId="0" fillId="0" borderId="1" xfId="1" applyFont="1" applyFill="1" applyBorder="1" applyAlignment="1">
      <alignment horizontal="left" vertical="center"/>
    </xf>
    <xf numFmtId="0" fontId="10" fillId="0" borderId="9" xfId="0" applyFont="1" applyBorder="1" applyAlignment="1">
      <alignment horizontal="left" vertical="center"/>
    </xf>
    <xf numFmtId="0" fontId="10" fillId="0" borderId="9" xfId="0" applyFont="1" applyFill="1" applyBorder="1" applyAlignment="1">
      <alignment horizontal="left" vertical="center"/>
    </xf>
    <xf numFmtId="0" fontId="11" fillId="0" borderId="14" xfId="0" applyFont="1" applyBorder="1" applyAlignment="1">
      <alignment horizontal="left" vertical="center"/>
    </xf>
    <xf numFmtId="0" fontId="9" fillId="0" borderId="14" xfId="0" applyFont="1" applyBorder="1" applyAlignment="1">
      <alignment horizontal="left" vertical="center"/>
    </xf>
    <xf numFmtId="0" fontId="9" fillId="0" borderId="14" xfId="0" applyFont="1" applyFill="1" applyBorder="1" applyAlignment="1">
      <alignment horizontal="left" vertical="center"/>
    </xf>
    <xf numFmtId="0" fontId="0" fillId="0" borderId="0" xfId="0" applyAlignment="1">
      <alignment horizontal="left" vertical="center"/>
    </xf>
    <xf numFmtId="0" fontId="0" fillId="0" borderId="0" xfId="0" applyFill="1" applyBorder="1" applyAlignment="1">
      <alignment horizontal="left" vertical="center"/>
    </xf>
    <xf numFmtId="0" fontId="10" fillId="11" borderId="1" xfId="0" applyFont="1" applyFill="1" applyBorder="1" applyAlignment="1">
      <alignment horizontal="left" vertical="center"/>
    </xf>
    <xf numFmtId="0" fontId="10" fillId="11" borderId="1" xfId="0" applyFont="1" applyFill="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Alignment="1">
      <alignment horizontal="left" vertical="center"/>
    </xf>
    <xf numFmtId="164" fontId="0" fillId="0" borderId="0" xfId="1" applyNumberFormat="1" applyFont="1" applyAlignment="1">
      <alignment horizontal="left" vertical="center"/>
    </xf>
    <xf numFmtId="0" fontId="0" fillId="0" borderId="14" xfId="0" applyFont="1" applyBorder="1" applyAlignment="1">
      <alignment horizontal="left" vertical="center"/>
    </xf>
    <xf numFmtId="164" fontId="10" fillId="0" borderId="1" xfId="1" applyNumberFormat="1" applyFont="1" applyBorder="1" applyAlignment="1">
      <alignment horizontal="left" vertical="center" wrapText="1"/>
    </xf>
    <xf numFmtId="164" fontId="10" fillId="11" borderId="1" xfId="1" applyNumberFormat="1" applyFont="1" applyFill="1" applyBorder="1" applyAlignment="1">
      <alignment horizontal="left" vertical="center" wrapText="1"/>
    </xf>
    <xf numFmtId="0" fontId="0" fillId="11" borderId="0" xfId="0" applyFill="1" applyAlignment="1">
      <alignment horizontal="left" vertical="center"/>
    </xf>
    <xf numFmtId="0" fontId="0" fillId="11" borderId="0" xfId="0" applyFont="1" applyFill="1" applyAlignment="1">
      <alignment horizontal="left" vertical="center"/>
    </xf>
    <xf numFmtId="0" fontId="10" fillId="0" borderId="1" xfId="0" applyFont="1" applyFill="1" applyBorder="1" applyAlignment="1">
      <alignment horizontal="left" vertical="center"/>
    </xf>
    <xf numFmtId="0" fontId="10" fillId="2" borderId="1" xfId="0" applyFont="1" applyFill="1" applyBorder="1" applyAlignment="1">
      <alignment horizontal="left" vertical="center"/>
    </xf>
    <xf numFmtId="0" fontId="0" fillId="0" borderId="0" xfId="0" applyFill="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9" fontId="0" fillId="0" borderId="9" xfId="0" applyNumberFormat="1" applyFont="1" applyBorder="1" applyAlignment="1">
      <alignment horizontal="left" vertical="center"/>
    </xf>
    <xf numFmtId="0" fontId="0" fillId="0" borderId="15" xfId="0" applyBorder="1" applyAlignment="1">
      <alignment horizontal="left" vertical="center"/>
    </xf>
    <xf numFmtId="0" fontId="9" fillId="0" borderId="0" xfId="0" applyFont="1" applyFill="1" applyBorder="1" applyAlignment="1">
      <alignment horizontal="left" vertical="center"/>
    </xf>
    <xf numFmtId="0" fontId="11" fillId="0" borderId="14" xfId="0" applyFont="1" applyFill="1" applyBorder="1" applyAlignment="1">
      <alignment horizontal="left" vertical="center"/>
    </xf>
    <xf numFmtId="9" fontId="10" fillId="0" borderId="1" xfId="0" applyNumberFormat="1" applyFont="1" applyFill="1" applyBorder="1" applyAlignment="1">
      <alignment horizontal="left" vertical="center"/>
    </xf>
    <xf numFmtId="9" fontId="0" fillId="0" borderId="9" xfId="0" applyNumberFormat="1" applyFont="1" applyFill="1" applyBorder="1" applyAlignment="1">
      <alignment horizontal="left" vertical="center"/>
    </xf>
    <xf numFmtId="0" fontId="0" fillId="0" borderId="15" xfId="0" applyFont="1" applyBorder="1" applyAlignment="1">
      <alignment horizontal="left" vertical="center"/>
    </xf>
    <xf numFmtId="0" fontId="10" fillId="0" borderId="12" xfId="0" applyFont="1" applyFill="1" applyBorder="1" applyAlignment="1">
      <alignment horizontal="left" vertical="center"/>
    </xf>
    <xf numFmtId="0" fontId="0" fillId="0" borderId="0" xfId="0" applyFont="1" applyBorder="1" applyAlignment="1">
      <alignment horizontal="left" vertical="center" wrapText="1"/>
    </xf>
    <xf numFmtId="0" fontId="0" fillId="0" borderId="14" xfId="0" applyFont="1" applyBorder="1" applyAlignment="1">
      <alignment horizontal="left" vertical="center" wrapText="1"/>
    </xf>
    <xf numFmtId="0" fontId="0" fillId="0" borderId="0" xfId="0" applyAlignment="1">
      <alignment horizontal="left" vertical="center" wrapText="1"/>
    </xf>
    <xf numFmtId="0" fontId="10" fillId="9" borderId="1" xfId="0" applyFont="1" applyFill="1" applyBorder="1" applyAlignment="1">
      <alignment horizontal="left" vertical="center" wrapText="1"/>
    </xf>
    <xf numFmtId="0" fontId="0" fillId="9" borderId="0" xfId="0" applyFill="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3" borderId="1" xfId="0" applyFont="1" applyFill="1" applyBorder="1" applyAlignment="1">
      <alignment horizontal="left" vertical="center"/>
    </xf>
    <xf numFmtId="0" fontId="0" fillId="3" borderId="1" xfId="0" applyFont="1" applyFill="1" applyBorder="1" applyAlignment="1">
      <alignment horizontal="left" vertical="center"/>
    </xf>
    <xf numFmtId="0" fontId="0" fillId="3" borderId="1" xfId="0" applyFill="1" applyBorder="1" applyAlignment="1">
      <alignment horizontal="left" vertical="center"/>
    </xf>
    <xf numFmtId="9" fontId="0" fillId="3" borderId="1" xfId="0" applyNumberFormat="1" applyFont="1" applyFill="1" applyBorder="1" applyAlignment="1">
      <alignment horizontal="left" vertical="center"/>
    </xf>
    <xf numFmtId="9" fontId="0" fillId="3" borderId="1" xfId="0" applyNumberFormat="1" applyFill="1" applyBorder="1" applyAlignment="1">
      <alignment horizontal="left" vertical="center"/>
    </xf>
    <xf numFmtId="0" fontId="0" fillId="4" borderId="1" xfId="0" applyFont="1" applyFill="1" applyBorder="1" applyAlignment="1">
      <alignment horizontal="left" vertical="center"/>
    </xf>
    <xf numFmtId="9" fontId="8" fillId="3" borderId="1" xfId="0" applyNumberFormat="1" applyFont="1" applyFill="1" applyBorder="1" applyAlignment="1">
      <alignment horizontal="left" vertical="center"/>
    </xf>
    <xf numFmtId="0" fontId="10" fillId="3" borderId="1" xfId="0" applyFont="1" applyFill="1" applyBorder="1" applyAlignment="1">
      <alignment horizontal="left" vertical="center"/>
    </xf>
    <xf numFmtId="0" fontId="0" fillId="0" borderId="0" xfId="0" applyFont="1" applyFill="1" applyAlignment="1">
      <alignment horizontal="left" vertical="center"/>
    </xf>
    <xf numFmtId="9" fontId="10" fillId="10" borderId="7" xfId="0" applyNumberFormat="1" applyFont="1" applyFill="1" applyBorder="1" applyAlignment="1">
      <alignment horizontal="left" vertical="center"/>
    </xf>
    <xf numFmtId="0" fontId="10" fillId="10" borderId="7" xfId="0" applyFont="1" applyFill="1" applyBorder="1" applyAlignment="1">
      <alignment horizontal="left" vertical="center"/>
    </xf>
    <xf numFmtId="0" fontId="10" fillId="10" borderId="1"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0" fillId="0" borderId="9" xfId="0" applyBorder="1" applyAlignment="1">
      <alignment horizontal="left" vertical="center"/>
    </xf>
    <xf numFmtId="0" fontId="7" fillId="0" borderId="9" xfId="0" applyFont="1" applyBorder="1" applyAlignment="1">
      <alignment horizontal="left" vertical="center"/>
    </xf>
    <xf numFmtId="0" fontId="0" fillId="0" borderId="5" xfId="0" applyBorder="1" applyAlignment="1">
      <alignment horizontal="left" vertical="center"/>
    </xf>
    <xf numFmtId="0" fontId="7" fillId="3" borderId="1" xfId="0" applyFont="1" applyFill="1" applyBorder="1" applyAlignment="1">
      <alignment horizontal="left" vertical="center"/>
    </xf>
    <xf numFmtId="0" fontId="14" fillId="0" borderId="0" xfId="0" applyFont="1" applyBorder="1" applyAlignment="1">
      <alignment horizontal="left" vertical="center"/>
    </xf>
    <xf numFmtId="0" fontId="0" fillId="0" borderId="0" xfId="0" applyBorder="1" applyAlignment="1">
      <alignment horizontal="left" vertical="center"/>
    </xf>
    <xf numFmtId="0" fontId="14" fillId="0" borderId="14" xfId="0" applyFont="1" applyBorder="1" applyAlignment="1">
      <alignment horizontal="left" vertical="center"/>
    </xf>
    <xf numFmtId="0" fontId="0" fillId="0" borderId="14" xfId="0" applyBorder="1" applyAlignment="1">
      <alignment horizontal="left" vertical="center"/>
    </xf>
    <xf numFmtId="49" fontId="13" fillId="0" borderId="1" xfId="0" applyNumberFormat="1" applyFont="1" applyBorder="1" applyAlignment="1">
      <alignment horizontal="left" vertical="center"/>
    </xf>
    <xf numFmtId="0" fontId="0" fillId="0" borderId="1" xfId="0" applyBorder="1" applyAlignment="1">
      <alignment horizontal="left" vertical="center"/>
    </xf>
    <xf numFmtId="0" fontId="0" fillId="0" borderId="1" xfId="0" applyFont="1" applyBorder="1" applyAlignment="1">
      <alignment horizontal="left" vertical="center"/>
    </xf>
    <xf numFmtId="0" fontId="0" fillId="11" borderId="1" xfId="0" applyFill="1" applyBorder="1" applyAlignment="1">
      <alignment horizontal="left" vertical="center"/>
    </xf>
    <xf numFmtId="0" fontId="0" fillId="0" borderId="8" xfId="0" applyBorder="1" applyAlignment="1">
      <alignment horizontal="left" vertical="center"/>
    </xf>
    <xf numFmtId="9" fontId="10" fillId="0" borderId="9" xfId="0" applyNumberFormat="1" applyFont="1" applyBorder="1" applyAlignment="1">
      <alignment horizontal="left" vertical="center"/>
    </xf>
    <xf numFmtId="0" fontId="0" fillId="0" borderId="8" xfId="0" applyBorder="1" applyAlignment="1">
      <alignment horizontal="left" vertical="center" wrapText="1"/>
    </xf>
    <xf numFmtId="0" fontId="14" fillId="0" borderId="0" xfId="0" applyFont="1" applyFill="1" applyBorder="1" applyAlignment="1">
      <alignment horizontal="left" vertical="center"/>
    </xf>
    <xf numFmtId="0" fontId="14" fillId="0" borderId="14" xfId="0" applyFont="1" applyFill="1" applyBorder="1" applyAlignment="1">
      <alignment horizontal="left" vertical="center"/>
    </xf>
    <xf numFmtId="0" fontId="0" fillId="11" borderId="1" xfId="0" applyFont="1" applyFill="1" applyBorder="1" applyAlignment="1">
      <alignment horizontal="left" vertical="center"/>
    </xf>
    <xf numFmtId="0" fontId="8" fillId="0" borderId="0" xfId="0" applyFont="1" applyAlignment="1">
      <alignment horizontal="left" vertical="center"/>
    </xf>
    <xf numFmtId="9" fontId="10" fillId="0" borderId="9" xfId="0" applyNumberFormat="1" applyFont="1" applyFill="1" applyBorder="1" applyAlignment="1">
      <alignment horizontal="left" vertical="center"/>
    </xf>
    <xf numFmtId="0" fontId="8"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xf>
    <xf numFmtId="164" fontId="0" fillId="0" borderId="11" xfId="1" applyNumberFormat="1" applyFont="1" applyBorder="1" applyAlignment="1">
      <alignment horizontal="left" vertical="center"/>
    </xf>
    <xf numFmtId="164" fontId="0" fillId="0" borderId="0" xfId="1" applyNumberFormat="1" applyFont="1" applyBorder="1" applyAlignment="1">
      <alignment horizontal="left" vertical="center"/>
    </xf>
    <xf numFmtId="0" fontId="10" fillId="8" borderId="1" xfId="0" applyFont="1" applyFill="1" applyBorder="1" applyAlignment="1">
      <alignment horizontal="left" vertical="center" wrapText="1"/>
    </xf>
    <xf numFmtId="0" fontId="0" fillId="0" borderId="13" xfId="0" applyFont="1" applyFill="1" applyBorder="1" applyAlignment="1">
      <alignment horizontal="left" vertical="center"/>
    </xf>
    <xf numFmtId="9" fontId="0" fillId="0" borderId="0" xfId="0" applyNumberFormat="1" applyBorder="1" applyAlignment="1">
      <alignment horizontal="left" vertical="center"/>
    </xf>
    <xf numFmtId="9" fontId="0" fillId="0" borderId="0" xfId="0" applyNumberFormat="1" applyFill="1" applyBorder="1" applyAlignment="1">
      <alignment horizontal="left" vertical="center"/>
    </xf>
    <xf numFmtId="164" fontId="0" fillId="0" borderId="9" xfId="1" applyNumberFormat="1" applyFont="1" applyBorder="1" applyAlignment="1">
      <alignment horizontal="left"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10" fillId="5" borderId="1" xfId="0" applyFont="1" applyFill="1" applyBorder="1" applyAlignment="1">
      <alignment horizontal="left" vertical="center"/>
    </xf>
    <xf numFmtId="9" fontId="10" fillId="5" borderId="1" xfId="0" applyNumberFormat="1" applyFont="1" applyFill="1" applyBorder="1" applyAlignment="1">
      <alignment horizontal="left" vertical="center"/>
    </xf>
    <xf numFmtId="0" fontId="8" fillId="0" borderId="0" xfId="0" applyFont="1" applyBorder="1" applyAlignment="1">
      <alignment horizontal="left" vertical="center"/>
    </xf>
    <xf numFmtId="0" fontId="8" fillId="0" borderId="14" xfId="0" applyFont="1" applyBorder="1" applyAlignment="1">
      <alignment horizontal="left" vertical="center"/>
    </xf>
    <xf numFmtId="164" fontId="0" fillId="0" borderId="14" xfId="1" applyNumberFormat="1" applyFont="1" applyBorder="1" applyAlignment="1">
      <alignment horizontal="left" vertical="center"/>
    </xf>
    <xf numFmtId="0" fontId="0" fillId="0" borderId="13" xfId="0" applyFont="1" applyBorder="1" applyAlignment="1">
      <alignment horizontal="left" vertical="center"/>
    </xf>
    <xf numFmtId="0" fontId="0" fillId="0" borderId="10" xfId="0" applyBorder="1" applyAlignment="1">
      <alignment horizontal="left" vertical="center"/>
    </xf>
    <xf numFmtId="164" fontId="0" fillId="0" borderId="0" xfId="1" applyFont="1" applyAlignment="1">
      <alignment horizontal="left" vertical="center"/>
    </xf>
    <xf numFmtId="0" fontId="13" fillId="0" borderId="1" xfId="0" applyFont="1" applyBorder="1" applyAlignment="1">
      <alignment horizontal="left" vertical="center" wrapText="1"/>
    </xf>
    <xf numFmtId="164" fontId="7" fillId="0" borderId="1" xfId="1" applyFont="1" applyFill="1" applyBorder="1" applyAlignment="1">
      <alignment horizontal="left" vertical="center" wrapText="1"/>
    </xf>
    <xf numFmtId="164" fontId="10" fillId="0" borderId="1" xfId="1" applyFont="1" applyBorder="1" applyAlignment="1">
      <alignment horizontal="left" vertical="center" wrapText="1"/>
    </xf>
    <xf numFmtId="164" fontId="10" fillId="9" borderId="1" xfId="1" applyFont="1" applyFill="1" applyBorder="1" applyAlignment="1">
      <alignment horizontal="left" vertical="center" wrapText="1"/>
    </xf>
    <xf numFmtId="164" fontId="10" fillId="11" borderId="1" xfId="1" applyFont="1" applyFill="1" applyBorder="1" applyAlignment="1">
      <alignment horizontal="left" vertical="center" wrapText="1"/>
    </xf>
    <xf numFmtId="9" fontId="10" fillId="9" borderId="1" xfId="0" applyNumberFormat="1" applyFont="1" applyFill="1" applyBorder="1" applyAlignment="1">
      <alignment horizontal="left" vertical="center"/>
    </xf>
    <xf numFmtId="9" fontId="0" fillId="0" borderId="9" xfId="0" applyNumberFormat="1" applyBorder="1" applyAlignment="1">
      <alignment horizontal="left" vertical="center"/>
    </xf>
    <xf numFmtId="0" fontId="0" fillId="0" borderId="9" xfId="0" applyFill="1" applyBorder="1" applyAlignment="1">
      <alignment horizontal="left" vertical="center"/>
    </xf>
    <xf numFmtId="0" fontId="10" fillId="0" borderId="0" xfId="0" applyFont="1" applyAlignment="1">
      <alignment horizontal="left" vertical="center" wrapText="1"/>
    </xf>
    <xf numFmtId="0" fontId="10" fillId="10" borderId="1" xfId="0" applyFont="1" applyFill="1" applyBorder="1" applyAlignment="1">
      <alignment horizontal="left" vertical="center"/>
    </xf>
    <xf numFmtId="0" fontId="10" fillId="0" borderId="0" xfId="0" applyFont="1" applyBorder="1" applyAlignment="1">
      <alignment horizontal="left" vertical="center" wrapText="1"/>
    </xf>
    <xf numFmtId="0" fontId="8" fillId="0" borderId="0" xfId="0" applyFont="1" applyAlignment="1">
      <alignment horizontal="left" vertical="center" wrapText="1"/>
    </xf>
    <xf numFmtId="0" fontId="0" fillId="3" borderId="1" xfId="0" applyFill="1" applyBorder="1" applyAlignment="1">
      <alignment horizontal="left" vertical="center" wrapText="1"/>
    </xf>
    <xf numFmtId="0" fontId="0" fillId="0" borderId="4" xfId="0" applyBorder="1" applyAlignment="1">
      <alignment horizontal="left" vertical="center"/>
    </xf>
    <xf numFmtId="9" fontId="0" fillId="0" borderId="5" xfId="0" applyNumberFormat="1" applyBorder="1" applyAlignment="1">
      <alignment horizontal="left" vertical="center"/>
    </xf>
    <xf numFmtId="0" fontId="0" fillId="0" borderId="6" xfId="0" applyBorder="1" applyAlignment="1">
      <alignment horizontal="left" vertical="center"/>
    </xf>
    <xf numFmtId="0" fontId="9" fillId="0" borderId="2" xfId="0" applyFont="1" applyFill="1" applyBorder="1" applyAlignment="1">
      <alignment horizontal="left" vertical="center" wrapText="1"/>
    </xf>
    <xf numFmtId="0" fontId="0" fillId="3" borderId="2" xfId="0" applyFill="1" applyBorder="1" applyAlignment="1">
      <alignment horizontal="left" vertical="center"/>
    </xf>
    <xf numFmtId="0" fontId="0" fillId="3" borderId="2" xfId="0" applyFill="1" applyBorder="1" applyAlignment="1">
      <alignment horizontal="left" vertical="center" wrapText="1"/>
    </xf>
    <xf numFmtId="0" fontId="0" fillId="0" borderId="5" xfId="0" applyFill="1" applyBorder="1" applyAlignment="1">
      <alignment horizontal="left" vertical="center"/>
    </xf>
    <xf numFmtId="0" fontId="15" fillId="10" borderId="1" xfId="0" applyFont="1" applyFill="1" applyBorder="1" applyAlignment="1">
      <alignment horizontal="left" vertical="center"/>
    </xf>
    <xf numFmtId="0" fontId="15" fillId="10" borderId="1" xfId="0" applyFont="1" applyFill="1" applyBorder="1" applyAlignment="1">
      <alignment horizontal="left" vertical="center" wrapText="1"/>
    </xf>
    <xf numFmtId="164" fontId="15" fillId="10" borderId="1" xfId="1" applyFont="1" applyFill="1" applyBorder="1" applyAlignment="1">
      <alignment horizontal="left" vertical="center" wrapText="1"/>
    </xf>
    <xf numFmtId="0" fontId="16" fillId="10" borderId="0" xfId="0" applyFont="1" applyFill="1" applyAlignment="1">
      <alignment horizontal="left" vertical="center"/>
    </xf>
    <xf numFmtId="0" fontId="10" fillId="11" borderId="1" xfId="0" applyFont="1" applyFill="1" applyBorder="1" applyAlignment="1">
      <alignment horizontal="left" vertical="center"/>
    </xf>
    <xf numFmtId="0" fontId="10" fillId="7" borderId="1" xfId="0" applyFont="1" applyFill="1" applyBorder="1" applyAlignment="1">
      <alignment horizontal="left" vertical="center"/>
    </xf>
    <xf numFmtId="9" fontId="10" fillId="7" borderId="1" xfId="0" applyNumberFormat="1" applyFont="1" applyFill="1" applyBorder="1" applyAlignment="1">
      <alignment horizontal="left" vertical="center"/>
    </xf>
    <xf numFmtId="0" fontId="10" fillId="7" borderId="2" xfId="0" applyFont="1" applyFill="1" applyBorder="1" applyAlignment="1">
      <alignment horizontal="left" vertical="center"/>
    </xf>
    <xf numFmtId="0" fontId="10" fillId="7" borderId="1" xfId="0" applyFont="1" applyFill="1" applyBorder="1" applyAlignment="1">
      <alignment horizontal="left" vertical="center" wrapText="1"/>
    </xf>
    <xf numFmtId="164" fontId="10" fillId="7" borderId="1" xfId="1" applyNumberFormat="1" applyFont="1" applyFill="1" applyBorder="1" applyAlignment="1">
      <alignment horizontal="left" vertical="center" wrapText="1"/>
    </xf>
    <xf numFmtId="0" fontId="0" fillId="7" borderId="0" xfId="0" applyFill="1" applyAlignment="1">
      <alignment horizontal="left" vertical="center"/>
    </xf>
    <xf numFmtId="164" fontId="10" fillId="7" borderId="1" xfId="1" applyFont="1" applyFill="1" applyBorder="1" applyAlignment="1">
      <alignment horizontal="left" vertical="center" wrapText="1"/>
    </xf>
    <xf numFmtId="0" fontId="10" fillId="7" borderId="3" xfId="0" applyFont="1" applyFill="1" applyBorder="1" applyAlignment="1">
      <alignment horizontal="left" vertical="center"/>
    </xf>
    <xf numFmtId="0" fontId="8" fillId="0" borderId="0" xfId="0" applyFont="1" applyAlignment="1">
      <alignment horizontal="center" vertical="center" wrapText="1"/>
    </xf>
    <xf numFmtId="9" fontId="10" fillId="0" borderId="3" xfId="0" applyNumberFormat="1" applyFont="1" applyFill="1" applyBorder="1" applyAlignment="1">
      <alignment horizontal="left" vertical="center"/>
    </xf>
    <xf numFmtId="9" fontId="10" fillId="0" borderId="7" xfId="0" applyNumberFormat="1" applyFont="1" applyFill="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9" fontId="10" fillId="0" borderId="3" xfId="0" applyNumberFormat="1" applyFont="1" applyBorder="1" applyAlignment="1">
      <alignment horizontal="left" vertical="center"/>
    </xf>
    <xf numFmtId="9" fontId="10" fillId="0" borderId="2" xfId="0" applyNumberFormat="1" applyFont="1" applyBorder="1" applyAlignment="1">
      <alignment horizontal="left" vertical="center"/>
    </xf>
    <xf numFmtId="9" fontId="10" fillId="0" borderId="7" xfId="0" applyNumberFormat="1"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9" fontId="10" fillId="11" borderId="1" xfId="0" applyNumberFormat="1" applyFont="1" applyFill="1" applyBorder="1" applyAlignment="1">
      <alignment horizontal="left" vertical="center"/>
    </xf>
    <xf numFmtId="0" fontId="10" fillId="11" borderId="1" xfId="0" applyFont="1" applyFill="1" applyBorder="1" applyAlignment="1">
      <alignment horizontal="left" vertical="center"/>
    </xf>
    <xf numFmtId="9" fontId="10" fillId="0" borderId="2" xfId="0" applyNumberFormat="1" applyFont="1" applyFill="1" applyBorder="1" applyAlignment="1">
      <alignment horizontal="left" vertical="center"/>
    </xf>
    <xf numFmtId="0" fontId="10" fillId="0" borderId="7" xfId="0" applyFont="1" applyFill="1" applyBorder="1" applyAlignment="1">
      <alignment horizontal="left" vertical="center"/>
    </xf>
    <xf numFmtId="0" fontId="10" fillId="0" borderId="1" xfId="0" applyFont="1" applyBorder="1" applyAlignment="1">
      <alignment horizontal="left" vertical="center" wrapText="1"/>
    </xf>
    <xf numFmtId="0" fontId="10" fillId="11"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3" xfId="0" applyFont="1" applyFill="1" applyBorder="1" applyAlignment="1">
      <alignment horizontal="left" vertical="center"/>
    </xf>
    <xf numFmtId="0" fontId="10" fillId="0" borderId="1" xfId="0" applyFont="1" applyFill="1" applyBorder="1" applyAlignment="1">
      <alignment horizontal="left" vertical="center" wrapText="1"/>
    </xf>
    <xf numFmtId="9" fontId="10" fillId="0" borderId="3" xfId="0" applyNumberFormat="1" applyFont="1" applyBorder="1" applyAlignment="1">
      <alignment horizontal="center" vertical="center"/>
    </xf>
    <xf numFmtId="9" fontId="10" fillId="0" borderId="7" xfId="0" applyNumberFormat="1" applyFont="1" applyBorder="1" applyAlignment="1">
      <alignment horizontal="center" vertical="center"/>
    </xf>
    <xf numFmtId="9" fontId="10" fillId="0" borderId="3" xfId="0" applyNumberFormat="1" applyFont="1" applyFill="1" applyBorder="1" applyAlignment="1">
      <alignment horizontal="center" vertical="center"/>
    </xf>
    <xf numFmtId="9" fontId="10" fillId="0" borderId="7" xfId="0" applyNumberFormat="1" applyFont="1" applyFill="1" applyBorder="1" applyAlignment="1">
      <alignment horizontal="center" vertical="center"/>
    </xf>
    <xf numFmtId="0" fontId="10" fillId="0" borderId="2" xfId="0" applyFont="1" applyFill="1" applyBorder="1" applyAlignment="1">
      <alignment horizontal="left" vertical="center"/>
    </xf>
    <xf numFmtId="0" fontId="0" fillId="3" borderId="3" xfId="0" applyFill="1" applyBorder="1" applyAlignment="1">
      <alignment horizontal="left" vertical="center"/>
    </xf>
    <xf numFmtId="0" fontId="0" fillId="3" borderId="7" xfId="0" applyFill="1" applyBorder="1" applyAlignment="1">
      <alignment horizontal="left" vertical="center"/>
    </xf>
    <xf numFmtId="9" fontId="0" fillId="3" borderId="3" xfId="0" applyNumberFormat="1" applyFill="1" applyBorder="1" applyAlignment="1">
      <alignment horizontal="left" vertical="center"/>
    </xf>
    <xf numFmtId="9" fontId="0" fillId="3" borderId="7" xfId="0" applyNumberFormat="1" applyFill="1" applyBorder="1" applyAlignment="1">
      <alignment horizontal="left" vertical="center"/>
    </xf>
    <xf numFmtId="0" fontId="0" fillId="3" borderId="3" xfId="0" applyFont="1" applyFill="1" applyBorder="1" applyAlignment="1">
      <alignment horizontal="left" vertical="center"/>
    </xf>
    <xf numFmtId="0" fontId="0" fillId="3" borderId="7" xfId="0" applyFont="1" applyFill="1" applyBorder="1" applyAlignment="1">
      <alignment horizontal="left" vertical="center"/>
    </xf>
    <xf numFmtId="0" fontId="0" fillId="3" borderId="3" xfId="0" applyFont="1" applyFill="1" applyBorder="1" applyAlignment="1">
      <alignment horizontal="left" vertical="center" wrapText="1"/>
    </xf>
    <xf numFmtId="0" fontId="0" fillId="3" borderId="7" xfId="0" applyFont="1" applyFill="1" applyBorder="1" applyAlignment="1">
      <alignment horizontal="left" vertical="center" wrapText="1"/>
    </xf>
    <xf numFmtId="9" fontId="0" fillId="3" borderId="3" xfId="0" applyNumberFormat="1" applyFont="1" applyFill="1" applyBorder="1" applyAlignment="1">
      <alignment horizontal="left" vertical="center"/>
    </xf>
    <xf numFmtId="9" fontId="0" fillId="3" borderId="2" xfId="0" applyNumberFormat="1" applyFont="1" applyFill="1" applyBorder="1" applyAlignment="1">
      <alignment horizontal="left" vertical="center"/>
    </xf>
    <xf numFmtId="9" fontId="0" fillId="3" borderId="7" xfId="0" applyNumberFormat="1" applyFont="1" applyFill="1" applyBorder="1" applyAlignment="1">
      <alignment horizontal="left" vertical="center"/>
    </xf>
    <xf numFmtId="0" fontId="0" fillId="3" borderId="2" xfId="0"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0" fillId="3" borderId="7" xfId="0" applyFill="1" applyBorder="1" applyAlignment="1">
      <alignment horizontal="left" vertical="center" wrapText="1"/>
    </xf>
    <xf numFmtId="0" fontId="0" fillId="3" borderId="2" xfId="0"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0" borderId="0" xfId="0" applyFont="1" applyFill="1" applyBorder="1" applyAlignment="1">
      <alignment horizontal="left" vertical="center"/>
    </xf>
    <xf numFmtId="0" fontId="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7" xfId="0" applyFont="1" applyFill="1" applyBorder="1" applyAlignment="1">
      <alignment horizontal="left" vertical="center"/>
    </xf>
    <xf numFmtId="0" fontId="9" fillId="0" borderId="0" xfId="0" applyFont="1" applyBorder="1" applyAlignment="1">
      <alignment horizontal="left" vertical="center"/>
    </xf>
    <xf numFmtId="9" fontId="0" fillId="3" borderId="2" xfId="0" applyNumberFormat="1" applyFill="1" applyBorder="1" applyAlignment="1">
      <alignment horizontal="left" vertical="center"/>
    </xf>
    <xf numFmtId="0" fontId="14" fillId="0" borderId="0" xfId="0" applyFont="1" applyFill="1" applyBorder="1" applyAlignment="1">
      <alignment horizontal="left" vertical="center"/>
    </xf>
    <xf numFmtId="9" fontId="10" fillId="0" borderId="3"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9" fontId="10" fillId="0" borderId="7" xfId="0" applyNumberFormat="1" applyFont="1" applyBorder="1" applyAlignment="1">
      <alignment horizontal="left" vertical="center" wrapText="1"/>
    </xf>
    <xf numFmtId="9" fontId="10" fillId="0" borderId="2" xfId="0" applyNumberFormat="1" applyFont="1" applyBorder="1" applyAlignment="1">
      <alignment horizontal="center" vertical="center"/>
    </xf>
    <xf numFmtId="0" fontId="10" fillId="8" borderId="1" xfId="0" applyFont="1" applyFill="1" applyBorder="1" applyAlignment="1">
      <alignment horizontal="left" vertical="center"/>
    </xf>
    <xf numFmtId="9" fontId="10" fillId="8" borderId="1" xfId="0" applyNumberFormat="1" applyFont="1" applyFill="1" applyBorder="1" applyAlignment="1">
      <alignment horizontal="left" vertical="center"/>
    </xf>
    <xf numFmtId="164" fontId="10" fillId="8" borderId="1" xfId="1" applyNumberFormat="1" applyFont="1" applyFill="1" applyBorder="1" applyAlignment="1">
      <alignment horizontal="left" vertical="center" wrapText="1"/>
    </xf>
    <xf numFmtId="0" fontId="0" fillId="8" borderId="0" xfId="0" applyFill="1" applyAlignment="1">
      <alignment horizontal="left" vertical="center"/>
    </xf>
    <xf numFmtId="0" fontId="0" fillId="8" borderId="0" xfId="0" applyFont="1" applyFill="1" applyAlignment="1">
      <alignment horizontal="left" vertical="center"/>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IR%20CANADA%20PRICING%20style%20level%20for%20esf%20BJB.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ract Price by Style"/>
    </sheetNames>
    <sheetDataSet>
      <sheetData sheetId="0">
        <row r="2">
          <cell r="A2">
            <v>1308</v>
          </cell>
          <cell r="B2" t="str">
            <v>NONE</v>
          </cell>
          <cell r="C2" t="str">
            <v>B156</v>
          </cell>
          <cell r="D2" t="str">
            <v xml:space="preserve">Uni Nv Pilot GooseParka </v>
          </cell>
          <cell r="E2">
            <v>5931</v>
          </cell>
          <cell r="F2" t="str">
            <v>Unisex, Navy Pilot Dresswear Goose Down Parka</v>
          </cell>
          <cell r="G2">
            <v>239.95</v>
          </cell>
          <cell r="H2" t="str">
            <v>Outerwear</v>
          </cell>
          <cell r="I2" t="str">
            <v>YES</v>
          </cell>
          <cell r="J2"/>
        </row>
        <row r="3">
          <cell r="A3">
            <v>1926</v>
          </cell>
          <cell r="B3" t="str">
            <v>D170</v>
          </cell>
          <cell r="C3" t="str">
            <v>B127</v>
          </cell>
          <cell r="D3" t="str">
            <v>Uni Nv 2pc Lounge wear/AC</v>
          </cell>
          <cell r="E3" t="str">
            <v>4890A</v>
          </cell>
          <cell r="F3" t="str">
            <v>Unisex, Navy Loungewear, AC Logo</v>
          </cell>
          <cell r="G3">
            <v>44.95</v>
          </cell>
          <cell r="H3" t="str">
            <v>Accessories</v>
          </cell>
          <cell r="I3" t="str">
            <v>YES</v>
          </cell>
          <cell r="J3"/>
        </row>
        <row r="4">
          <cell r="A4">
            <v>1932</v>
          </cell>
          <cell r="B4" t="str">
            <v>D122</v>
          </cell>
          <cell r="C4" t="str">
            <v>B025</v>
          </cell>
          <cell r="D4" t="str">
            <v>Men Blk Pilot LeatherBelt</v>
          </cell>
          <cell r="E4">
            <v>6152</v>
          </cell>
          <cell r="F4" t="str">
            <v>Male, Black Pilot Leather Belt, Gold Buckle</v>
          </cell>
          <cell r="G4">
            <v>12.189</v>
          </cell>
          <cell r="H4" t="str">
            <v>Accessories</v>
          </cell>
          <cell r="I4" t="str">
            <v>YES</v>
          </cell>
          <cell r="J4"/>
        </row>
        <row r="5">
          <cell r="A5">
            <v>1933</v>
          </cell>
          <cell r="B5" t="str">
            <v>D132</v>
          </cell>
          <cell r="C5" t="str">
            <v>B054</v>
          </cell>
          <cell r="D5" t="str">
            <v>Men Blk Leather Gloves</v>
          </cell>
          <cell r="E5">
            <v>6058</v>
          </cell>
          <cell r="F5" t="str">
            <v>Male, Black Leather Gloves</v>
          </cell>
          <cell r="G5">
            <v>24.428999999999998</v>
          </cell>
          <cell r="H5" t="str">
            <v>Accessories</v>
          </cell>
          <cell r="I5" t="str">
            <v>YES</v>
          </cell>
          <cell r="J5"/>
        </row>
        <row r="6">
          <cell r="A6">
            <v>1936</v>
          </cell>
          <cell r="B6" t="str">
            <v>D115-S</v>
          </cell>
          <cell r="C6" t="str">
            <v>B027</v>
          </cell>
          <cell r="D6" t="str">
            <v>Wmn Blk Leather Gloves</v>
          </cell>
          <cell r="E6">
            <v>6012</v>
          </cell>
          <cell r="F6" t="str">
            <v>Female, Black Leather Gloves</v>
          </cell>
          <cell r="G6">
            <v>24.428999999999998</v>
          </cell>
          <cell r="H6" t="str">
            <v>Accessories</v>
          </cell>
          <cell r="I6" t="str">
            <v>YES</v>
          </cell>
          <cell r="J6"/>
        </row>
        <row r="7">
          <cell r="A7">
            <v>1979</v>
          </cell>
          <cell r="B7" t="str">
            <v>NONE</v>
          </cell>
          <cell r="C7" t="str">
            <v>B090</v>
          </cell>
          <cell r="D7" t="str">
            <v>Slv Clutchback for Brevets</v>
          </cell>
          <cell r="E7">
            <v>6067</v>
          </cell>
          <cell r="F7" t="str">
            <v>Unisex, Silver Replacement Clutchbacks for Brevets</v>
          </cell>
          <cell r="G7">
            <v>0.75</v>
          </cell>
          <cell r="H7" t="str">
            <v>Accessories</v>
          </cell>
          <cell r="I7" t="str">
            <v>N/A</v>
          </cell>
          <cell r="J7"/>
        </row>
        <row r="8">
          <cell r="A8">
            <v>1980</v>
          </cell>
          <cell r="B8" t="str">
            <v>NONE</v>
          </cell>
          <cell r="C8" t="str">
            <v>B133</v>
          </cell>
          <cell r="D8" t="str">
            <v>Screwback for Wings</v>
          </cell>
          <cell r="E8">
            <v>605509</v>
          </cell>
          <cell r="F8" t="str">
            <v>Unisex, Gold Replacement Screwbacks for Wings</v>
          </cell>
          <cell r="G8">
            <v>0.75</v>
          </cell>
          <cell r="H8" t="str">
            <v>Accessories</v>
          </cell>
          <cell r="I8" t="str">
            <v>N/A</v>
          </cell>
          <cell r="J8"/>
        </row>
        <row r="9">
          <cell r="A9">
            <v>1981</v>
          </cell>
          <cell r="B9" t="str">
            <v>NONE</v>
          </cell>
          <cell r="C9" t="str">
            <v>B090</v>
          </cell>
          <cell r="D9" t="str">
            <v>Gold Clutchback for Wings</v>
          </cell>
          <cell r="E9">
            <v>606609</v>
          </cell>
          <cell r="F9" t="str">
            <v>Unisex, Gold Replacement Clutchbacks for Wings</v>
          </cell>
          <cell r="G9">
            <v>0.75</v>
          </cell>
          <cell r="H9" t="str">
            <v>Accessories</v>
          </cell>
          <cell r="I9" t="str">
            <v>N/A</v>
          </cell>
          <cell r="J9"/>
        </row>
        <row r="10">
          <cell r="A10">
            <v>2931</v>
          </cell>
          <cell r="B10" t="str">
            <v>W119</v>
          </cell>
          <cell r="C10" t="str">
            <v>B134</v>
          </cell>
          <cell r="D10" t="str">
            <v>Uni Nv Wool Toque</v>
          </cell>
          <cell r="E10">
            <v>6594</v>
          </cell>
          <cell r="F10" t="str">
            <v>Unisex, Navy Wool Toque</v>
          </cell>
          <cell r="G10">
            <v>5.0490000000000004</v>
          </cell>
          <cell r="H10" t="str">
            <v>Outerwear</v>
          </cell>
          <cell r="I10" t="str">
            <v>NO</v>
          </cell>
          <cell r="J10"/>
        </row>
        <row r="11">
          <cell r="A11">
            <v>2932</v>
          </cell>
          <cell r="B11" t="str">
            <v>DROPPED</v>
          </cell>
          <cell r="C11" t="str">
            <v>DROPPED</v>
          </cell>
          <cell r="D11" t="str">
            <v>DROPPED</v>
          </cell>
          <cell r="E11" t="str">
            <v>DROPPED</v>
          </cell>
          <cell r="F11" t="str">
            <v>Striped Web Belt</v>
          </cell>
          <cell r="G11" t="str">
            <v>DROPPED</v>
          </cell>
          <cell r="H11" t="str">
            <v>DROPPED</v>
          </cell>
          <cell r="I11" t="str">
            <v>DROPPED</v>
          </cell>
          <cell r="J11"/>
        </row>
        <row r="12">
          <cell r="A12">
            <v>2935</v>
          </cell>
          <cell r="B12" t="str">
            <v>W105</v>
          </cell>
          <cell r="C12" t="str">
            <v>B128</v>
          </cell>
          <cell r="D12" t="str">
            <v>Men Blk Leather Belt</v>
          </cell>
          <cell r="E12">
            <v>6111</v>
          </cell>
          <cell r="F12" t="str">
            <v>Unisex, Black Leather Work Belt, Silver Buckle</v>
          </cell>
          <cell r="G12">
            <v>13.209</v>
          </cell>
          <cell r="H12" t="str">
            <v>Accessories</v>
          </cell>
          <cell r="I12" t="str">
            <v>YES</v>
          </cell>
          <cell r="J12"/>
        </row>
        <row r="13">
          <cell r="A13">
            <v>3109</v>
          </cell>
          <cell r="B13" t="str">
            <v>D205</v>
          </cell>
          <cell r="C13" t="str">
            <v>B070</v>
          </cell>
          <cell r="D13" t="str">
            <v>Men Wht Plt SS CtnShirt</v>
          </cell>
          <cell r="E13">
            <v>3546</v>
          </cell>
          <cell r="F13" t="str">
            <v>Male, White Pilot Short Sleeve Shirt, 100% Cotton</v>
          </cell>
          <cell r="G13">
            <v>25.448999999999998</v>
          </cell>
          <cell r="H13" t="str">
            <v>Tops</v>
          </cell>
          <cell r="I13" t="str">
            <v>YES</v>
          </cell>
          <cell r="J13" t="str">
            <v>YES</v>
          </cell>
        </row>
        <row r="14">
          <cell r="A14">
            <v>3114</v>
          </cell>
          <cell r="B14" t="str">
            <v>D141</v>
          </cell>
          <cell r="C14" t="str">
            <v>B015</v>
          </cell>
          <cell r="D14" t="str">
            <v>Men Wht LS PilotShirt</v>
          </cell>
          <cell r="E14">
            <v>3621</v>
          </cell>
          <cell r="F14" t="str">
            <v>Male, White Pilot Long Sleeve Shirt</v>
          </cell>
          <cell r="G14">
            <v>22.388999999999999</v>
          </cell>
          <cell r="H14" t="str">
            <v>Tops</v>
          </cell>
          <cell r="I14" t="str">
            <v>HAVE PRODUCT</v>
          </cell>
          <cell r="J14"/>
        </row>
        <row r="15">
          <cell r="A15">
            <v>3115</v>
          </cell>
          <cell r="B15" t="str">
            <v>D100-S</v>
          </cell>
          <cell r="C15" t="str">
            <v>B012</v>
          </cell>
          <cell r="D15" t="str">
            <v>Men Wht SS PilotShirt</v>
          </cell>
          <cell r="E15">
            <v>3541</v>
          </cell>
          <cell r="F15" t="str">
            <v>Male, White Pilot Short Sleeve Shirt</v>
          </cell>
          <cell r="G15">
            <v>20.349</v>
          </cell>
          <cell r="H15" t="str">
            <v>Tops</v>
          </cell>
          <cell r="I15" t="str">
            <v>YES</v>
          </cell>
          <cell r="J15"/>
        </row>
        <row r="16">
          <cell r="A16">
            <v>3116</v>
          </cell>
          <cell r="B16" t="str">
            <v>NONE</v>
          </cell>
          <cell r="C16" t="str">
            <v>NONE</v>
          </cell>
          <cell r="D16" t="str">
            <v>Unisex Knit Shirt, Navy</v>
          </cell>
          <cell r="E16">
            <v>7563</v>
          </cell>
          <cell r="F16" t="str">
            <v>Unisex, Navy Pilot Knit Short Sleeve Polo, Jazz Logo</v>
          </cell>
          <cell r="G16">
            <v>24.95</v>
          </cell>
          <cell r="H16" t="str">
            <v>Tops</v>
          </cell>
          <cell r="I16" t="str">
            <v>NO</v>
          </cell>
          <cell r="J16"/>
        </row>
        <row r="17">
          <cell r="A17">
            <v>3117</v>
          </cell>
          <cell r="B17" t="str">
            <v>DROPPED</v>
          </cell>
          <cell r="C17" t="str">
            <v>DROPPED</v>
          </cell>
          <cell r="D17" t="str">
            <v>M/F Knit Shirt, Charcoal/Blue</v>
          </cell>
          <cell r="E17" t="str">
            <v>DROPPED</v>
          </cell>
          <cell r="F17" t="str">
            <v>Unisex, Knit Short Sleeve Shirt, Jazz Logo</v>
          </cell>
          <cell r="G17" t="str">
            <v>N/A</v>
          </cell>
          <cell r="H17" t="str">
            <v>Tops</v>
          </cell>
          <cell r="I17" t="str">
            <v>NO</v>
          </cell>
          <cell r="J17"/>
        </row>
        <row r="18">
          <cell r="A18">
            <v>3122</v>
          </cell>
          <cell r="B18" t="str">
            <v>D200</v>
          </cell>
          <cell r="C18" t="str">
            <v>B019</v>
          </cell>
          <cell r="D18" t="str">
            <v>Wmn Wht LS Pilot Blouse</v>
          </cell>
          <cell r="E18">
            <v>3207</v>
          </cell>
          <cell r="F18" t="str">
            <v>Female, White Pilot Long Sleeve Shirt</v>
          </cell>
          <cell r="G18">
            <v>22.388999999999999</v>
          </cell>
          <cell r="H18" t="str">
            <v>Tops</v>
          </cell>
          <cell r="I18" t="str">
            <v>YES</v>
          </cell>
          <cell r="J18"/>
        </row>
        <row r="19">
          <cell r="A19">
            <v>3123</v>
          </cell>
          <cell r="B19" t="str">
            <v>D178</v>
          </cell>
          <cell r="C19" t="str">
            <v>B017</v>
          </cell>
          <cell r="D19" t="str">
            <v>Wmn Wht SS PilotShirt</v>
          </cell>
          <cell r="E19">
            <v>3006</v>
          </cell>
          <cell r="F19" t="str">
            <v>Female, White Pilot Short Sleeve Shirt</v>
          </cell>
          <cell r="G19">
            <v>20.349</v>
          </cell>
          <cell r="H19" t="str">
            <v>Tops</v>
          </cell>
          <cell r="I19" t="str">
            <v>YES</v>
          </cell>
          <cell r="J19"/>
        </row>
        <row r="20">
          <cell r="A20">
            <v>3128</v>
          </cell>
          <cell r="B20" t="str">
            <v>NONE</v>
          </cell>
          <cell r="C20" t="str">
            <v>NONE</v>
          </cell>
          <cell r="D20" t="str">
            <v>Jazz L/S Shirt, White</v>
          </cell>
          <cell r="E20" t="str">
            <v>364400JZ</v>
          </cell>
          <cell r="F20" t="str">
            <v>Unisex, White Woven Long Sleeve Shirt, Jazz Logo</v>
          </cell>
          <cell r="G20">
            <v>18.75</v>
          </cell>
          <cell r="H20" t="str">
            <v>Tops</v>
          </cell>
          <cell r="I20" t="str">
            <v>NO</v>
          </cell>
          <cell r="J20"/>
        </row>
        <row r="21">
          <cell r="A21">
            <v>3129</v>
          </cell>
          <cell r="B21" t="str">
            <v>NONE</v>
          </cell>
          <cell r="C21" t="str">
            <v>NONE</v>
          </cell>
          <cell r="D21" t="str">
            <v>Jazz L/S Shirt, Grey</v>
          </cell>
          <cell r="E21" t="str">
            <v>364418JZ</v>
          </cell>
          <cell r="F21" t="str">
            <v>Unisex, Grey Woven Long Sleeve Shirt, Jazz Logo</v>
          </cell>
          <cell r="G21">
            <v>18.75</v>
          </cell>
          <cell r="H21" t="str">
            <v>Tops</v>
          </cell>
          <cell r="I21" t="str">
            <v>NO</v>
          </cell>
          <cell r="J21"/>
        </row>
        <row r="22">
          <cell r="A22">
            <v>3130</v>
          </cell>
          <cell r="B22" t="str">
            <v>NONE</v>
          </cell>
          <cell r="C22" t="str">
            <v>NONE</v>
          </cell>
          <cell r="D22" t="str">
            <v>Jazz L/S Shirt, Light Blue</v>
          </cell>
          <cell r="E22" t="str">
            <v>364411JZ</v>
          </cell>
          <cell r="F22" t="str">
            <v>Unisex, Blue Woven Long Sleeve Shirt, Jazz Logo</v>
          </cell>
          <cell r="G22">
            <v>18.75</v>
          </cell>
          <cell r="H22" t="str">
            <v>Tops</v>
          </cell>
          <cell r="I22" t="str">
            <v>NO</v>
          </cell>
          <cell r="J22"/>
        </row>
        <row r="23">
          <cell r="A23">
            <v>3131</v>
          </cell>
          <cell r="B23" t="str">
            <v>NONE</v>
          </cell>
          <cell r="C23" t="str">
            <v>B162</v>
          </cell>
          <cell r="D23" t="str">
            <v>Jazz S/S Shirt, White</v>
          </cell>
          <cell r="E23" t="str">
            <v>354400JZ</v>
          </cell>
          <cell r="F23" t="str">
            <v>Unisex, White Woven Short Sleeve Shirt, Jazz Logo</v>
          </cell>
          <cell r="G23">
            <v>17.75</v>
          </cell>
          <cell r="H23" t="str">
            <v>Tops</v>
          </cell>
          <cell r="I23" t="str">
            <v>NO</v>
          </cell>
          <cell r="J23"/>
        </row>
        <row r="24">
          <cell r="A24">
            <v>3132</v>
          </cell>
          <cell r="B24" t="str">
            <v>NONE</v>
          </cell>
          <cell r="C24" t="str">
            <v>B162</v>
          </cell>
          <cell r="D24" t="str">
            <v>Jazz S/S Shirt, Grey</v>
          </cell>
          <cell r="E24" t="str">
            <v>354418JZ</v>
          </cell>
          <cell r="F24" t="str">
            <v>Unisex, Grey Woven Short Sleeve Shirt, Jazz Logo</v>
          </cell>
          <cell r="G24">
            <v>17.75</v>
          </cell>
          <cell r="H24" t="str">
            <v>Tops</v>
          </cell>
          <cell r="I24" t="str">
            <v>NO</v>
          </cell>
          <cell r="J24"/>
        </row>
        <row r="25">
          <cell r="A25">
            <v>3133</v>
          </cell>
          <cell r="B25" t="str">
            <v>NONE</v>
          </cell>
          <cell r="C25" t="str">
            <v>B162</v>
          </cell>
          <cell r="D25" t="str">
            <v>Jazz S/S Shirt, Light Blue</v>
          </cell>
          <cell r="E25" t="str">
            <v>354411JZ</v>
          </cell>
          <cell r="F25" t="str">
            <v>Unisex, Blue Woven Short Sleeve Shirt, Jazz Logo</v>
          </cell>
          <cell r="G25">
            <v>17.75</v>
          </cell>
          <cell r="H25" t="str">
            <v>Tops</v>
          </cell>
          <cell r="I25" t="str">
            <v>NO</v>
          </cell>
          <cell r="J25"/>
        </row>
        <row r="26">
          <cell r="A26">
            <v>3135</v>
          </cell>
          <cell r="B26" t="str">
            <v>DROPPED</v>
          </cell>
          <cell r="C26" t="str">
            <v>DROPPED</v>
          </cell>
          <cell r="D26" t="str">
            <v>Unisex Knit Shirt, Khaki/Natur</v>
          </cell>
          <cell r="E26" t="str">
            <v>DROPPED</v>
          </cell>
          <cell r="F26" t="str">
            <v>Unisex, Knit Short Sleeve Shirt, Jazz Logo</v>
          </cell>
          <cell r="G26" t="str">
            <v>N/A</v>
          </cell>
          <cell r="H26" t="str">
            <v>Tops</v>
          </cell>
          <cell r="I26" t="str">
            <v>NO</v>
          </cell>
          <cell r="J26"/>
        </row>
        <row r="27">
          <cell r="A27">
            <v>3208</v>
          </cell>
          <cell r="B27" t="str">
            <v>D149-S</v>
          </cell>
          <cell r="C27" t="str">
            <v>TO BE ADDED</v>
          </cell>
          <cell r="D27" t="str">
            <v>Men Nv CPT Blazer</v>
          </cell>
          <cell r="E27">
            <v>5814</v>
          </cell>
          <cell r="F27" t="str">
            <v>Male, Navy Pilot Captain Unvented Tunic, EX</v>
          </cell>
          <cell r="G27">
            <v>173.35</v>
          </cell>
          <cell r="H27" t="str">
            <v>Tunic</v>
          </cell>
          <cell r="I27" t="str">
            <v>YES</v>
          </cell>
          <cell r="J27"/>
        </row>
        <row r="28">
          <cell r="A28">
            <v>3209</v>
          </cell>
          <cell r="B28" t="str">
            <v>D143</v>
          </cell>
          <cell r="C28" t="str">
            <v>TO BE ADDED</v>
          </cell>
          <cell r="D28" t="str">
            <v>Men Nv FO Blazer</v>
          </cell>
          <cell r="E28">
            <v>5815</v>
          </cell>
          <cell r="F28" t="str">
            <v>Male, Navy Pilot First Officer Unvented Tunic, EX</v>
          </cell>
          <cell r="G28">
            <v>173.35</v>
          </cell>
          <cell r="H28" t="str">
            <v>Tunic</v>
          </cell>
          <cell r="I28" t="str">
            <v>YES</v>
          </cell>
          <cell r="J28"/>
        </row>
        <row r="29">
          <cell r="A29">
            <v>3210</v>
          </cell>
          <cell r="B29" t="str">
            <v>D149-S</v>
          </cell>
          <cell r="C29" t="str">
            <v>B003</v>
          </cell>
          <cell r="D29" t="str">
            <v>Men Nv CPT Blazer</v>
          </cell>
          <cell r="E29">
            <v>5804</v>
          </cell>
          <cell r="F29" t="str">
            <v>Male, Navy Pilot Captain Vented Tunic, EX</v>
          </cell>
          <cell r="G29">
            <v>173.34899999999999</v>
          </cell>
          <cell r="H29" t="str">
            <v>Tunic</v>
          </cell>
          <cell r="I29" t="str">
            <v>YES</v>
          </cell>
          <cell r="J29"/>
        </row>
        <row r="30">
          <cell r="A30">
            <v>3211</v>
          </cell>
          <cell r="B30" t="str">
            <v>D143</v>
          </cell>
          <cell r="C30" t="str">
            <v>B004</v>
          </cell>
          <cell r="D30" t="str">
            <v>Men Nv FO Blazer</v>
          </cell>
          <cell r="E30">
            <v>5805</v>
          </cell>
          <cell r="F30" t="str">
            <v>Male, Navy Pilot First Officer Vented Tunic, EX</v>
          </cell>
          <cell r="G30">
            <v>173.34899999999999</v>
          </cell>
          <cell r="H30" t="str">
            <v>Tunic</v>
          </cell>
          <cell r="I30" t="str">
            <v>YES</v>
          </cell>
          <cell r="J30"/>
        </row>
        <row r="31">
          <cell r="A31">
            <v>3220</v>
          </cell>
          <cell r="B31" t="str">
            <v>NONE</v>
          </cell>
          <cell r="C31" t="str">
            <v>B137</v>
          </cell>
          <cell r="D31" t="str">
            <v>Wmn Nv CPT Blazer</v>
          </cell>
          <cell r="E31">
            <v>5314</v>
          </cell>
          <cell r="F31" t="str">
            <v>Female, Navy Pilot Captain Unvented Tunic, EX</v>
          </cell>
          <cell r="G31">
            <v>173.34899999999999</v>
          </cell>
          <cell r="H31" t="str">
            <v>Tunic</v>
          </cell>
          <cell r="I31" t="str">
            <v>YES</v>
          </cell>
          <cell r="J31"/>
        </row>
        <row r="32">
          <cell r="A32">
            <v>3221</v>
          </cell>
          <cell r="B32" t="str">
            <v>D173</v>
          </cell>
          <cell r="C32" t="str">
            <v>B005</v>
          </cell>
          <cell r="D32" t="str">
            <v>Wmn Nv FO Blazer</v>
          </cell>
          <cell r="E32">
            <v>5311</v>
          </cell>
          <cell r="F32" t="str">
            <v>Female, Navy Pilot First Officer Unvented Tunic, EX</v>
          </cell>
          <cell r="G32">
            <v>173.34899999999999</v>
          </cell>
          <cell r="H32" t="str">
            <v>Tunic</v>
          </cell>
          <cell r="I32" t="str">
            <v>YES</v>
          </cell>
          <cell r="J32"/>
        </row>
        <row r="33">
          <cell r="A33">
            <v>3408</v>
          </cell>
          <cell r="B33" t="str">
            <v>D149-S</v>
          </cell>
          <cell r="C33" t="str">
            <v>TO BE ADDED</v>
          </cell>
          <cell r="D33" t="str">
            <v>Men Nv CPT Blazer</v>
          </cell>
          <cell r="E33" t="str">
            <v>5814A</v>
          </cell>
          <cell r="F33" t="str">
            <v>Male, Navy Pilot Captain Unvented Tunic, AC</v>
          </cell>
          <cell r="G33">
            <v>173.35</v>
          </cell>
          <cell r="H33" t="str">
            <v>Tunic</v>
          </cell>
          <cell r="I33" t="str">
            <v>YES</v>
          </cell>
          <cell r="J33"/>
        </row>
        <row r="34">
          <cell r="A34">
            <v>3409</v>
          </cell>
          <cell r="B34" t="str">
            <v>D143</v>
          </cell>
          <cell r="C34" t="str">
            <v>TO BE ADDED</v>
          </cell>
          <cell r="D34" t="str">
            <v>Men Nv FO Blazer</v>
          </cell>
          <cell r="E34" t="str">
            <v>5815A</v>
          </cell>
          <cell r="F34" t="str">
            <v>Male, Navy Pilot First Officer Unvented Tunic, AC</v>
          </cell>
          <cell r="G34">
            <v>173.35</v>
          </cell>
          <cell r="H34" t="str">
            <v>Tunic</v>
          </cell>
          <cell r="I34" t="str">
            <v>YES</v>
          </cell>
          <cell r="J34"/>
        </row>
        <row r="35">
          <cell r="A35">
            <v>3410</v>
          </cell>
          <cell r="B35" t="str">
            <v>D149-S</v>
          </cell>
          <cell r="C35" t="str">
            <v>B003</v>
          </cell>
          <cell r="D35" t="str">
            <v>Men Nv CPT Blazer</v>
          </cell>
          <cell r="E35" t="str">
            <v>5804A</v>
          </cell>
          <cell r="F35" t="str">
            <v>Male, Navy Pilot Captain Vented Tunic, AC</v>
          </cell>
          <cell r="G35">
            <v>173.34899999999999</v>
          </cell>
          <cell r="H35" t="str">
            <v>Tunic</v>
          </cell>
          <cell r="I35" t="str">
            <v>YES</v>
          </cell>
          <cell r="J35"/>
        </row>
        <row r="36">
          <cell r="A36">
            <v>3411</v>
          </cell>
          <cell r="B36" t="str">
            <v>D143</v>
          </cell>
          <cell r="C36" t="str">
            <v>B004</v>
          </cell>
          <cell r="D36" t="str">
            <v>Men Nv FO Blazer</v>
          </cell>
          <cell r="E36" t="str">
            <v>5805A</v>
          </cell>
          <cell r="F36" t="str">
            <v>Male, Navy Pilot First Officer Vented Tunic, AC</v>
          </cell>
          <cell r="G36">
            <v>173.34899999999999</v>
          </cell>
          <cell r="H36" t="str">
            <v>Tunic</v>
          </cell>
          <cell r="I36" t="str">
            <v>YES</v>
          </cell>
          <cell r="J36"/>
        </row>
        <row r="37">
          <cell r="A37">
            <v>3412</v>
          </cell>
          <cell r="B37" t="str">
            <v>D114</v>
          </cell>
          <cell r="C37" t="str">
            <v>B008</v>
          </cell>
          <cell r="D37" t="str">
            <v>Men Nv Plt PilotPant</v>
          </cell>
          <cell r="E37">
            <v>1713</v>
          </cell>
          <cell r="F37" t="str">
            <v>Male, Navy Pilot Pleated Pant</v>
          </cell>
          <cell r="G37">
            <v>50.949000000000005</v>
          </cell>
          <cell r="H37" t="str">
            <v>Bottoms</v>
          </cell>
          <cell r="I37" t="str">
            <v>YES</v>
          </cell>
          <cell r="J37"/>
        </row>
        <row r="38">
          <cell r="A38">
            <v>3413</v>
          </cell>
          <cell r="B38" t="str">
            <v>D109-S</v>
          </cell>
          <cell r="C38" t="str">
            <v>B007</v>
          </cell>
          <cell r="D38" t="str">
            <v>Men Nv PilotPant</v>
          </cell>
          <cell r="E38">
            <v>1610</v>
          </cell>
          <cell r="F38" t="str">
            <v>Male, Navy Pilot Pant</v>
          </cell>
          <cell r="G38">
            <v>61.149000000000001</v>
          </cell>
          <cell r="H38" t="str">
            <v>Bottoms</v>
          </cell>
          <cell r="I38" t="str">
            <v>YES</v>
          </cell>
          <cell r="J38"/>
        </row>
        <row r="39">
          <cell r="A39">
            <v>3420</v>
          </cell>
          <cell r="B39" t="str">
            <v>NONE</v>
          </cell>
          <cell r="C39" t="str">
            <v>B138</v>
          </cell>
          <cell r="D39" t="str">
            <v>Wmn Nv CPT Blazer</v>
          </cell>
          <cell r="E39">
            <v>5315</v>
          </cell>
          <cell r="F39" t="str">
            <v>Female, Navy Pilot Captain Unvented Tunic, AC</v>
          </cell>
          <cell r="G39">
            <v>173.34899999999999</v>
          </cell>
          <cell r="H39" t="str">
            <v>Tunic</v>
          </cell>
          <cell r="I39" t="str">
            <v>YES</v>
          </cell>
          <cell r="J39"/>
        </row>
        <row r="40">
          <cell r="A40">
            <v>3421</v>
          </cell>
          <cell r="B40" t="str">
            <v>D173</v>
          </cell>
          <cell r="C40" t="str">
            <v>B005</v>
          </cell>
          <cell r="D40" t="str">
            <v>Wmn Nv FO Blazer</v>
          </cell>
          <cell r="E40" t="str">
            <v>5311A</v>
          </cell>
          <cell r="F40" t="str">
            <v>Female, Navy Pilot First Officer Unvented Tunic, AC</v>
          </cell>
          <cell r="G40">
            <v>173.34899999999999</v>
          </cell>
          <cell r="H40" t="str">
            <v>Tunic</v>
          </cell>
          <cell r="I40" t="str">
            <v>YES</v>
          </cell>
          <cell r="J40"/>
        </row>
        <row r="41">
          <cell r="A41">
            <v>3422</v>
          </cell>
          <cell r="B41" t="str">
            <v>D163</v>
          </cell>
          <cell r="C41" t="str">
            <v>B010</v>
          </cell>
          <cell r="D41" t="str">
            <v>Wmn Nv Pilot Pant</v>
          </cell>
          <cell r="E41">
            <v>1071</v>
          </cell>
          <cell r="F41" t="str">
            <v>Female, Navy Pilot Pant</v>
          </cell>
          <cell r="G41">
            <v>71.349000000000004</v>
          </cell>
          <cell r="H41" t="str">
            <v>Bottoms</v>
          </cell>
          <cell r="I41" t="str">
            <v>YES</v>
          </cell>
          <cell r="J41"/>
        </row>
        <row r="42">
          <cell r="A42">
            <v>3623</v>
          </cell>
          <cell r="B42" t="str">
            <v>NONE</v>
          </cell>
          <cell r="C42" t="str">
            <v>NONE</v>
          </cell>
          <cell r="D42" t="str">
            <v>Uni Blk Pilot Raincoat</v>
          </cell>
          <cell r="E42">
            <v>9654</v>
          </cell>
          <cell r="F42" t="str">
            <v>Unisex, Black Pilot Rain Coat</v>
          </cell>
          <cell r="G42">
            <v>131.94999999999999</v>
          </cell>
          <cell r="H42" t="str">
            <v>Outerwear</v>
          </cell>
          <cell r="I42" t="str">
            <v>NO</v>
          </cell>
          <cell r="J42"/>
        </row>
        <row r="43">
          <cell r="A43">
            <v>3631</v>
          </cell>
          <cell r="B43" t="str">
            <v>NONE</v>
          </cell>
          <cell r="C43" t="str">
            <v>B089</v>
          </cell>
          <cell r="D43" t="str">
            <v>Gold CPT ScrwBack Wing/SR</v>
          </cell>
          <cell r="E43">
            <v>6056</v>
          </cell>
          <cell r="F43" t="str">
            <v>Unisex, Gold Pilot Screwback Wings, SR</v>
          </cell>
          <cell r="G43">
            <v>8.109</v>
          </cell>
          <cell r="H43" t="str">
            <v>Accessories</v>
          </cell>
          <cell r="I43" t="str">
            <v>YES</v>
          </cell>
          <cell r="J43"/>
        </row>
        <row r="44">
          <cell r="A44">
            <v>3632</v>
          </cell>
          <cell r="B44" t="str">
            <v>NONE</v>
          </cell>
          <cell r="C44" t="str">
            <v>B091</v>
          </cell>
          <cell r="D44" t="str">
            <v>Gold CPT CltchBck Wing/SR</v>
          </cell>
          <cell r="E44">
            <v>6057</v>
          </cell>
          <cell r="F44" t="str">
            <v>Unisex, Gold Pilot Clutchback Wings, SR</v>
          </cell>
          <cell r="G44">
            <v>8.109</v>
          </cell>
          <cell r="H44" t="str">
            <v>Accessories</v>
          </cell>
          <cell r="I44" t="str">
            <v>YES</v>
          </cell>
          <cell r="J44"/>
        </row>
        <row r="45">
          <cell r="A45">
            <v>3929</v>
          </cell>
          <cell r="B45" t="str">
            <v>D126</v>
          </cell>
          <cell r="C45" t="str">
            <v>B087</v>
          </cell>
          <cell r="D45" t="str">
            <v>Gold CPT ScrwBack Wing/JZ</v>
          </cell>
          <cell r="E45">
            <v>6007</v>
          </cell>
          <cell r="F45" t="str">
            <v>Unisex, Gold Pilot Captain Screwback Wings, JZ</v>
          </cell>
          <cell r="G45">
            <v>8.109</v>
          </cell>
          <cell r="H45" t="str">
            <v>Accessories</v>
          </cell>
          <cell r="I45" t="str">
            <v>YES</v>
          </cell>
          <cell r="J45"/>
        </row>
        <row r="46">
          <cell r="A46">
            <v>3930</v>
          </cell>
          <cell r="B46" t="str">
            <v>NONE</v>
          </cell>
          <cell r="C46" t="str">
            <v>B088</v>
          </cell>
          <cell r="D46" t="str">
            <v>Gold CPT CltchBck Wing/JZ</v>
          </cell>
          <cell r="E46">
            <v>6002</v>
          </cell>
          <cell r="F46" t="str">
            <v>Unisex, Gold Pilot Captain Clutchback Wings, JZ</v>
          </cell>
          <cell r="G46">
            <v>8.109</v>
          </cell>
          <cell r="H46" t="str">
            <v>Accessories</v>
          </cell>
          <cell r="I46" t="str">
            <v>YES</v>
          </cell>
          <cell r="J46"/>
        </row>
        <row r="47">
          <cell r="A47">
            <v>3931</v>
          </cell>
          <cell r="B47" t="str">
            <v>D134</v>
          </cell>
          <cell r="C47" t="str">
            <v>B035</v>
          </cell>
          <cell r="D47" t="str">
            <v>Gold CPT CrewBack Wing</v>
          </cell>
          <cell r="E47">
            <v>6014</v>
          </cell>
          <cell r="F47" t="str">
            <v xml:space="preserve">Unisex, Gold Pilot Captain Screwback Wings  </v>
          </cell>
          <cell r="G47">
            <v>8.109</v>
          </cell>
          <cell r="H47" t="str">
            <v>Accessories</v>
          </cell>
          <cell r="I47" t="str">
            <v>YES</v>
          </cell>
          <cell r="J47"/>
        </row>
        <row r="48">
          <cell r="A48">
            <v>3932</v>
          </cell>
          <cell r="B48" t="str">
            <v>D137</v>
          </cell>
          <cell r="C48" t="str">
            <v>B034</v>
          </cell>
          <cell r="D48" t="str">
            <v>Gold CPT CltchBck Wing</v>
          </cell>
          <cell r="E48">
            <v>6015</v>
          </cell>
          <cell r="F48" t="str">
            <v xml:space="preserve">Unisex, Gold Pilot Captain Clutchback Wings  </v>
          </cell>
          <cell r="G48">
            <v>8.109</v>
          </cell>
          <cell r="H48" t="str">
            <v>Accessories</v>
          </cell>
          <cell r="I48" t="str">
            <v>YES</v>
          </cell>
          <cell r="J48"/>
        </row>
        <row r="49">
          <cell r="A49">
            <v>3933</v>
          </cell>
          <cell r="B49" t="str">
            <v>D129</v>
          </cell>
          <cell r="C49" t="str">
            <v>B037</v>
          </cell>
          <cell r="D49" t="str">
            <v>Gold FO CrewBack Wing</v>
          </cell>
          <cell r="E49">
            <v>6016</v>
          </cell>
          <cell r="F49" t="str">
            <v>Unisex, Gold Pilot First Officer Screwback Wings</v>
          </cell>
          <cell r="G49">
            <v>8.109</v>
          </cell>
          <cell r="H49" t="str">
            <v>Accessories</v>
          </cell>
          <cell r="I49" t="str">
            <v>YES</v>
          </cell>
          <cell r="J49"/>
        </row>
        <row r="50">
          <cell r="A50">
            <v>3934</v>
          </cell>
          <cell r="B50" t="str">
            <v>D128</v>
          </cell>
          <cell r="C50" t="str">
            <v>B036</v>
          </cell>
          <cell r="D50" t="str">
            <v>Gold FO ClutchBack Wing</v>
          </cell>
          <cell r="E50">
            <v>6017</v>
          </cell>
          <cell r="F50" t="str">
            <v>Unisex, Gold Pilot First Officer Clutchback Wings</v>
          </cell>
          <cell r="G50">
            <v>8.109</v>
          </cell>
          <cell r="H50" t="str">
            <v>Accessories</v>
          </cell>
          <cell r="I50" t="str">
            <v>YES</v>
          </cell>
          <cell r="J50"/>
        </row>
        <row r="51">
          <cell r="A51">
            <v>3936</v>
          </cell>
          <cell r="B51" t="str">
            <v>D133-S</v>
          </cell>
          <cell r="C51" t="str">
            <v>B040</v>
          </cell>
          <cell r="D51" t="str">
            <v>Nv CPT Epaulettes</v>
          </cell>
          <cell r="E51">
            <v>6053</v>
          </cell>
          <cell r="F51" t="str">
            <v>Unisex, Navy Pilot Captain Epaulettes</v>
          </cell>
          <cell r="G51">
            <v>15.248999999999999</v>
          </cell>
          <cell r="H51" t="str">
            <v>Accessories</v>
          </cell>
          <cell r="I51" t="str">
            <v>YES</v>
          </cell>
          <cell r="J51"/>
        </row>
        <row r="52">
          <cell r="A52">
            <v>3937</v>
          </cell>
          <cell r="B52" t="str">
            <v>D125</v>
          </cell>
          <cell r="C52" t="str">
            <v>B041</v>
          </cell>
          <cell r="D52" t="str">
            <v>Nv FO Epaulettes</v>
          </cell>
          <cell r="E52">
            <v>6054</v>
          </cell>
          <cell r="F52" t="str">
            <v>Unisex, Navy Pilot First Officer Epaulettes</v>
          </cell>
          <cell r="G52">
            <v>13.209</v>
          </cell>
          <cell r="H52" t="str">
            <v>Accessories</v>
          </cell>
          <cell r="I52" t="str">
            <v>YES</v>
          </cell>
          <cell r="J52"/>
        </row>
        <row r="53">
          <cell r="A53">
            <v>3938</v>
          </cell>
          <cell r="B53" t="str">
            <v>D110-S</v>
          </cell>
          <cell r="C53" t="str">
            <v>B097</v>
          </cell>
          <cell r="D53" t="str">
            <v>Men Nv Pilot Tie</v>
          </cell>
          <cell r="E53">
            <v>8192</v>
          </cell>
          <cell r="F53" t="str">
            <v>Male, Navy Pilot Tie</v>
          </cell>
          <cell r="G53">
            <v>12.189</v>
          </cell>
          <cell r="H53" t="str">
            <v>Accessories</v>
          </cell>
          <cell r="I53" t="str">
            <v>YES</v>
          </cell>
          <cell r="J53"/>
        </row>
        <row r="54">
          <cell r="A54">
            <v>3939</v>
          </cell>
          <cell r="B54" t="str">
            <v>D123</v>
          </cell>
          <cell r="C54" t="str">
            <v>B098</v>
          </cell>
          <cell r="D54" t="str">
            <v>Men Nv Pilot Clip Tie</v>
          </cell>
          <cell r="E54">
            <v>8142</v>
          </cell>
          <cell r="F54" t="str">
            <v>Male, Navy Pilot Clip Tie</v>
          </cell>
          <cell r="G54">
            <v>13.209</v>
          </cell>
          <cell r="H54" t="str">
            <v>Accessories</v>
          </cell>
          <cell r="I54" t="str">
            <v>YES</v>
          </cell>
          <cell r="J54"/>
        </row>
        <row r="55">
          <cell r="A55">
            <v>3940</v>
          </cell>
          <cell r="B55" t="str">
            <v>D180</v>
          </cell>
          <cell r="C55" t="str">
            <v>B099</v>
          </cell>
          <cell r="D55" t="str">
            <v>Wmn Nv Pilot Tie</v>
          </cell>
          <cell r="E55">
            <v>8143</v>
          </cell>
          <cell r="F55" t="str">
            <v>Female, Navy Pilot Tie</v>
          </cell>
          <cell r="G55">
            <v>12.189</v>
          </cell>
          <cell r="H55" t="str">
            <v>Accessories</v>
          </cell>
          <cell r="I55" t="str">
            <v>YES</v>
          </cell>
          <cell r="J55"/>
        </row>
        <row r="56">
          <cell r="A56">
            <v>3941</v>
          </cell>
          <cell r="B56" t="str">
            <v>D174</v>
          </cell>
          <cell r="C56" t="str">
            <v>B100</v>
          </cell>
          <cell r="D56" t="str">
            <v>Wmn Nv Pilot Clip Tie</v>
          </cell>
          <cell r="E56">
            <v>8144</v>
          </cell>
          <cell r="F56" t="str">
            <v>Female, Navy Pilot Clip Tie</v>
          </cell>
          <cell r="G56">
            <v>13.209</v>
          </cell>
          <cell r="H56" t="str">
            <v>Accessories</v>
          </cell>
          <cell r="I56" t="str">
            <v>YES</v>
          </cell>
          <cell r="J56"/>
        </row>
        <row r="57">
          <cell r="A57">
            <v>3942</v>
          </cell>
          <cell r="B57" t="str">
            <v>D148-S</v>
          </cell>
          <cell r="C57" t="str">
            <v>B042</v>
          </cell>
          <cell r="D57" t="str">
            <v>Men Nv CPT Hat/AC</v>
          </cell>
          <cell r="E57" t="str">
            <v>6701A</v>
          </cell>
          <cell r="F57" t="str">
            <v>Unisex, Navy Pilot Captain Hat, Regular Sizes, AC Logo</v>
          </cell>
          <cell r="G57">
            <v>79.509</v>
          </cell>
          <cell r="H57" t="str">
            <v>Hats</v>
          </cell>
          <cell r="I57" t="str">
            <v>YES</v>
          </cell>
          <cell r="J57"/>
        </row>
        <row r="58">
          <cell r="A58">
            <v>3943</v>
          </cell>
          <cell r="B58" t="str">
            <v>D150</v>
          </cell>
          <cell r="C58" t="str">
            <v>B044</v>
          </cell>
          <cell r="D58" t="str">
            <v>Men Nv FO Hat/AC</v>
          </cell>
          <cell r="E58" t="str">
            <v>6703A</v>
          </cell>
          <cell r="F58" t="str">
            <v>Unisex, Navy Pilot First Officer Hat, Regular Sizes, AC Logo</v>
          </cell>
          <cell r="G58">
            <v>74.409000000000006</v>
          </cell>
          <cell r="H58" t="str">
            <v>Hats</v>
          </cell>
          <cell r="I58" t="str">
            <v>YES</v>
          </cell>
          <cell r="J58"/>
        </row>
        <row r="59">
          <cell r="A59">
            <v>3952</v>
          </cell>
          <cell r="B59" t="str">
            <v>D169</v>
          </cell>
          <cell r="C59" t="str">
            <v>B043</v>
          </cell>
          <cell r="D59" t="str">
            <v>Wmn NV CPT Hat/AC</v>
          </cell>
          <cell r="E59" t="str">
            <v>6702A</v>
          </cell>
          <cell r="F59" t="str">
            <v>Unisex, Navy Pilot Captain Hat, Small Sizes, AC Logo</v>
          </cell>
          <cell r="G59">
            <v>79.509</v>
          </cell>
          <cell r="H59" t="str">
            <v>Hats</v>
          </cell>
          <cell r="I59" t="str">
            <v>YES</v>
          </cell>
          <cell r="J59"/>
        </row>
        <row r="60">
          <cell r="A60">
            <v>3953</v>
          </cell>
          <cell r="B60" t="str">
            <v>D157</v>
          </cell>
          <cell r="C60" t="str">
            <v>B045</v>
          </cell>
          <cell r="D60" t="str">
            <v>Wmn Nv FO Hat/AC</v>
          </cell>
          <cell r="E60" t="str">
            <v>6704A</v>
          </cell>
          <cell r="F60" t="str">
            <v>Unisex, Navy Pilot First Officer Hat, Small Sizes, AC Logo</v>
          </cell>
          <cell r="G60">
            <v>74.409000000000006</v>
          </cell>
          <cell r="H60" t="str">
            <v>Hats</v>
          </cell>
          <cell r="I60" t="str">
            <v>YES</v>
          </cell>
          <cell r="J60"/>
        </row>
        <row r="61">
          <cell r="A61">
            <v>3988</v>
          </cell>
          <cell r="B61" t="str">
            <v>D161</v>
          </cell>
          <cell r="C61" t="str">
            <v>B042</v>
          </cell>
          <cell r="D61" t="str">
            <v>Men Nv CPT Hat/JZ</v>
          </cell>
          <cell r="E61" t="str">
            <v>6701J</v>
          </cell>
          <cell r="F61" t="str">
            <v>Unisex, Navy Pilot Captain Hat, Regular Sizes, Jazz Logo</v>
          </cell>
          <cell r="G61">
            <v>79.509</v>
          </cell>
          <cell r="H61" t="str">
            <v>Hats</v>
          </cell>
          <cell r="I61" t="str">
            <v>YES</v>
          </cell>
          <cell r="J61"/>
        </row>
        <row r="62">
          <cell r="A62">
            <v>3989</v>
          </cell>
          <cell r="B62" t="str">
            <v>D165</v>
          </cell>
          <cell r="C62" t="str">
            <v>B044</v>
          </cell>
          <cell r="D62" t="str">
            <v>Men Nv FO Hat/JZ</v>
          </cell>
          <cell r="E62" t="str">
            <v>6703J</v>
          </cell>
          <cell r="F62" t="str">
            <v>Unisex, Navy Pilot First Officer Hat, Regular Sizes, Jazz Logo</v>
          </cell>
          <cell r="G62">
            <v>74.409000000000006</v>
          </cell>
          <cell r="H62" t="str">
            <v>Hats</v>
          </cell>
          <cell r="I62" t="str">
            <v>YES</v>
          </cell>
          <cell r="J62"/>
        </row>
        <row r="63">
          <cell r="A63">
            <v>3990</v>
          </cell>
          <cell r="B63" t="str">
            <v>D185</v>
          </cell>
          <cell r="C63" t="str">
            <v>B043</v>
          </cell>
          <cell r="D63" t="str">
            <v>Wmn NV CPT Hat/JZ</v>
          </cell>
          <cell r="E63" t="str">
            <v>6702J</v>
          </cell>
          <cell r="F63" t="str">
            <v>Unisex, Navy Pilot Captain Hat, Small Sizes, Jazz Logo</v>
          </cell>
          <cell r="G63">
            <v>79.509</v>
          </cell>
          <cell r="H63" t="str">
            <v>Hats</v>
          </cell>
          <cell r="I63" t="str">
            <v>YES</v>
          </cell>
          <cell r="J63"/>
        </row>
        <row r="64">
          <cell r="A64">
            <v>3991</v>
          </cell>
          <cell r="B64" t="str">
            <v>D167</v>
          </cell>
          <cell r="C64" t="str">
            <v>B045</v>
          </cell>
          <cell r="D64" t="str">
            <v>Wmn Nv FO Hat/JZ</v>
          </cell>
          <cell r="E64" t="str">
            <v>6704J</v>
          </cell>
          <cell r="F64" t="str">
            <v>Unisex, Navy Pilot First Officer Hat, Small Sizes, Jazz Logo</v>
          </cell>
          <cell r="G64">
            <v>74.409000000000006</v>
          </cell>
          <cell r="H64" t="str">
            <v>Hats</v>
          </cell>
          <cell r="I64" t="str">
            <v>YES</v>
          </cell>
          <cell r="J64"/>
        </row>
        <row r="65">
          <cell r="A65">
            <v>8822</v>
          </cell>
          <cell r="B65" t="str">
            <v>D166</v>
          </cell>
          <cell r="C65" t="str">
            <v>B129</v>
          </cell>
          <cell r="D65" t="str">
            <v>Uni Nv FA Vneck Sweater</v>
          </cell>
          <cell r="E65">
            <v>7012</v>
          </cell>
          <cell r="F65" t="str">
            <v>Unisex, Navy Pilot Long Sleeve V-Neck Sweater</v>
          </cell>
          <cell r="G65">
            <v>33.609000000000002</v>
          </cell>
          <cell r="H65" t="str">
            <v>Sweaters</v>
          </cell>
          <cell r="I65" t="str">
            <v>YES</v>
          </cell>
          <cell r="J65"/>
        </row>
        <row r="66">
          <cell r="A66">
            <v>8823</v>
          </cell>
          <cell r="B66" t="str">
            <v>NONE</v>
          </cell>
          <cell r="C66" t="str">
            <v>NONE</v>
          </cell>
          <cell r="D66" t="str">
            <v>Uni Nvy Pilot ZF Cardigan</v>
          </cell>
          <cell r="E66">
            <v>7663</v>
          </cell>
          <cell r="F66" t="str">
            <v>Unisex, Navy Zip Front Pilot Cardigan Sweater</v>
          </cell>
          <cell r="G66">
            <v>41.95</v>
          </cell>
          <cell r="H66" t="str">
            <v>Sweaters</v>
          </cell>
          <cell r="I66" t="str">
            <v>NO</v>
          </cell>
          <cell r="J66"/>
        </row>
        <row r="67">
          <cell r="A67">
            <v>8824</v>
          </cell>
          <cell r="B67" t="str">
            <v>NONE</v>
          </cell>
          <cell r="C67" t="str">
            <v>NEED AC APP.</v>
          </cell>
          <cell r="D67" t="str">
            <v>NEED AC APP.</v>
          </cell>
          <cell r="E67">
            <v>7663</v>
          </cell>
          <cell r="F67" t="str">
            <v>Unisex, Navy Zip Front Pilot Cardigan Sweater</v>
          </cell>
          <cell r="G67">
            <v>41.95</v>
          </cell>
          <cell r="H67" t="str">
            <v>Sweaters</v>
          </cell>
          <cell r="I67" t="str">
            <v>NO</v>
          </cell>
          <cell r="J67"/>
        </row>
        <row r="68">
          <cell r="A68">
            <v>8924</v>
          </cell>
          <cell r="B68" t="str">
            <v>NONE</v>
          </cell>
          <cell r="C68" t="str">
            <v>NONE</v>
          </cell>
          <cell r="D68" t="str">
            <v>Jazz suitcase (distro)</v>
          </cell>
          <cell r="E68" t="str">
            <v>614503/</v>
          </cell>
          <cell r="F68" t="str">
            <v>Unisex, Black Suitcase, Jazz</v>
          </cell>
          <cell r="G68">
            <v>142.30000000000001</v>
          </cell>
          <cell r="H68" t="str">
            <v>Accessories</v>
          </cell>
          <cell r="I68" t="str">
            <v>NO</v>
          </cell>
          <cell r="J68"/>
        </row>
        <row r="69">
          <cell r="A69">
            <v>8926</v>
          </cell>
          <cell r="B69" t="str">
            <v>NONE</v>
          </cell>
          <cell r="C69" t="str">
            <v>NONE</v>
          </cell>
          <cell r="D69" t="str">
            <v>Purser Bag (distro)</v>
          </cell>
          <cell r="E69" t="str">
            <v>NONE (DISTRO PRODUCT)</v>
          </cell>
          <cell r="F69" t="str">
            <v>Unisex, Black Purser Bag, Jazz</v>
          </cell>
          <cell r="G69">
            <v>4.95</v>
          </cell>
          <cell r="H69" t="str">
            <v>Accessories</v>
          </cell>
          <cell r="I69" t="str">
            <v>NO</v>
          </cell>
          <cell r="J69"/>
        </row>
        <row r="70">
          <cell r="A70">
            <v>8928</v>
          </cell>
          <cell r="B70" t="str">
            <v>NONE</v>
          </cell>
          <cell r="C70" t="str">
            <v>DROPPED</v>
          </cell>
          <cell r="D70" t="str">
            <v>Jazz Tech Service Jacket (Distro)</v>
          </cell>
          <cell r="E70" t="str">
            <v>DROPPED</v>
          </cell>
          <cell r="F70" t="str">
            <v>Unisex, Tech Service Jacket</v>
          </cell>
          <cell r="G70" t="str">
            <v>DROPPED</v>
          </cell>
          <cell r="H70" t="str">
            <v>DROPPED</v>
          </cell>
          <cell r="I70" t="str">
            <v>DROPPED</v>
          </cell>
          <cell r="J70"/>
        </row>
        <row r="71">
          <cell r="A71">
            <v>8930</v>
          </cell>
          <cell r="B71" t="str">
            <v>NONE</v>
          </cell>
          <cell r="C71" t="str">
            <v>NONE</v>
          </cell>
          <cell r="D71" t="str">
            <v>Jazz lunch tote bag ( disto )</v>
          </cell>
          <cell r="E71" t="str">
            <v>614603/</v>
          </cell>
          <cell r="F71" t="str">
            <v>Unisex, Black Lunch Tote, Jazz</v>
          </cell>
          <cell r="G71">
            <v>7.65</v>
          </cell>
          <cell r="H71" t="str">
            <v>Accessories</v>
          </cell>
          <cell r="I71" t="str">
            <v>NO</v>
          </cell>
          <cell r="J71"/>
        </row>
        <row r="72">
          <cell r="A72">
            <v>8931</v>
          </cell>
          <cell r="B72" t="str">
            <v>NONE</v>
          </cell>
          <cell r="C72" t="str">
            <v>TO BE ADDED</v>
          </cell>
          <cell r="D72" t="str">
            <v>Jazz high vis Windbreaker</v>
          </cell>
          <cell r="E72">
            <v>985309</v>
          </cell>
          <cell r="F72" t="str">
            <v>Unisex, Hi-Vis Windbreaker, Jazz logo</v>
          </cell>
          <cell r="G72">
            <v>99.95</v>
          </cell>
          <cell r="H72" t="str">
            <v>Outerwear</v>
          </cell>
          <cell r="I72" t="str">
            <v>NO</v>
          </cell>
          <cell r="J72"/>
        </row>
        <row r="73">
          <cell r="A73">
            <v>20112</v>
          </cell>
          <cell r="B73" t="str">
            <v>NONE</v>
          </cell>
          <cell r="C73" t="str">
            <v>NEED AC APP.</v>
          </cell>
          <cell r="D73" t="str">
            <v>NEED AC APP.</v>
          </cell>
          <cell r="E73">
            <v>8590</v>
          </cell>
          <cell r="F73" t="str">
            <v>Male, White Suiting Long Sleeve Shirt</v>
          </cell>
          <cell r="G73">
            <v>35.950000000000003</v>
          </cell>
          <cell r="H73" t="str">
            <v>Tops</v>
          </cell>
          <cell r="I73" t="str">
            <v>YES</v>
          </cell>
          <cell r="J73"/>
        </row>
        <row r="74">
          <cell r="A74">
            <v>20113</v>
          </cell>
          <cell r="B74" t="str">
            <v>NONE</v>
          </cell>
          <cell r="C74" t="str">
            <v>NONE</v>
          </cell>
          <cell r="D74" t="str">
            <v>NEED AC APP.</v>
          </cell>
          <cell r="E74">
            <v>8311</v>
          </cell>
          <cell r="F74" t="str">
            <v>Male, White Suiting Short Sleeve Shirt</v>
          </cell>
          <cell r="G74">
            <v>32.549999999999997</v>
          </cell>
          <cell r="H74" t="str">
            <v>Tops</v>
          </cell>
          <cell r="I74" t="str">
            <v>YES</v>
          </cell>
          <cell r="J74"/>
        </row>
        <row r="75">
          <cell r="A75">
            <v>20114</v>
          </cell>
          <cell r="B75" t="str">
            <v>NONE</v>
          </cell>
          <cell r="C75" t="str">
            <v>NEED AC APP.</v>
          </cell>
          <cell r="D75" t="str">
            <v>NEED AC APP.</v>
          </cell>
          <cell r="E75">
            <v>8643</v>
          </cell>
          <cell r="F75" t="str">
            <v>Female, White Suiting Long Sleeve Shirt</v>
          </cell>
          <cell r="G75">
            <v>35.950000000000003</v>
          </cell>
          <cell r="H75" t="str">
            <v>Tops</v>
          </cell>
          <cell r="I75" t="str">
            <v>YES</v>
          </cell>
          <cell r="J75"/>
        </row>
        <row r="76">
          <cell r="A76">
            <v>20115</v>
          </cell>
          <cell r="B76" t="str">
            <v>NONE</v>
          </cell>
          <cell r="C76" t="str">
            <v>NONE</v>
          </cell>
          <cell r="D76" t="str">
            <v>NEED AC APP.</v>
          </cell>
          <cell r="E76">
            <v>8661</v>
          </cell>
          <cell r="F76" t="str">
            <v>Female, White Suiting Short Sleeve Shirt</v>
          </cell>
          <cell r="G76">
            <v>32.549999999999997</v>
          </cell>
          <cell r="H76" t="str">
            <v>Tops</v>
          </cell>
          <cell r="I76" t="str">
            <v>YES</v>
          </cell>
          <cell r="J76"/>
        </row>
        <row r="77">
          <cell r="A77">
            <v>20120</v>
          </cell>
          <cell r="B77" t="str">
            <v>D176</v>
          </cell>
          <cell r="C77" t="str">
            <v>B059</v>
          </cell>
          <cell r="D77" t="str">
            <v>Wmn Nv FA Maternity Pant</v>
          </cell>
          <cell r="E77">
            <v>1112</v>
          </cell>
          <cell r="F77" t="str">
            <v>Female, Navy Dresswear Maternity Pant</v>
          </cell>
          <cell r="G77">
            <v>57.069000000000003</v>
          </cell>
          <cell r="H77" t="str">
            <v>Bottoms</v>
          </cell>
          <cell r="I77" t="str">
            <v>YES</v>
          </cell>
          <cell r="J77"/>
        </row>
        <row r="78">
          <cell r="A78">
            <v>20121</v>
          </cell>
          <cell r="B78" t="str">
            <v>D181</v>
          </cell>
          <cell r="C78" t="str">
            <v>B136</v>
          </cell>
          <cell r="D78" t="str">
            <v>Wmn Nv FA Mat Blouse/AC</v>
          </cell>
          <cell r="E78" t="str">
            <v>9003A</v>
          </cell>
          <cell r="F78" t="str">
            <v>Female, Blue Dresswear Maternity Shirt, AC Logo</v>
          </cell>
          <cell r="G78">
            <v>122.349</v>
          </cell>
          <cell r="H78" t="str">
            <v>Tops</v>
          </cell>
          <cell r="I78" t="str">
            <v>YES</v>
          </cell>
          <cell r="J78"/>
        </row>
        <row r="79">
          <cell r="A79">
            <v>20210</v>
          </cell>
          <cell r="B79" t="str">
            <v>D108</v>
          </cell>
          <cell r="C79" t="str">
            <v>B006</v>
          </cell>
          <cell r="D79" t="str">
            <v>Men Nv FA Pant</v>
          </cell>
          <cell r="E79">
            <v>1613</v>
          </cell>
          <cell r="F79" t="str">
            <v>Male, Navy Dresswear Pant</v>
          </cell>
          <cell r="G79">
            <v>54.009</v>
          </cell>
          <cell r="H79" t="str">
            <v>Bottoms</v>
          </cell>
          <cell r="I79" t="str">
            <v>YES</v>
          </cell>
          <cell r="J79"/>
        </row>
        <row r="80">
          <cell r="A80">
            <v>20211</v>
          </cell>
          <cell r="B80" t="str">
            <v>D209</v>
          </cell>
          <cell r="C80" t="str">
            <v>B141</v>
          </cell>
          <cell r="D80" t="str">
            <v>Men Nv FA PolyPant</v>
          </cell>
          <cell r="E80">
            <v>1615</v>
          </cell>
          <cell r="F80" t="str">
            <v>Male, Navy Dresswear Pant, 100% Polyester</v>
          </cell>
          <cell r="G80">
            <v>50.949000000000005</v>
          </cell>
          <cell r="H80" t="str">
            <v>Bottoms</v>
          </cell>
          <cell r="I80" t="str">
            <v>YES</v>
          </cell>
          <cell r="J80" t="str">
            <v>YES</v>
          </cell>
        </row>
        <row r="81">
          <cell r="A81">
            <v>20219</v>
          </cell>
          <cell r="B81" t="str">
            <v>D201</v>
          </cell>
          <cell r="C81" t="str">
            <v>B139</v>
          </cell>
          <cell r="D81" t="str">
            <v>Wmn Nv FA PolyPant</v>
          </cell>
          <cell r="E81">
            <v>1011</v>
          </cell>
          <cell r="F81" t="str">
            <v>Female, Navy Dresswear Pant, 100% Polyester</v>
          </cell>
          <cell r="G81">
            <v>50.949000000000005</v>
          </cell>
          <cell r="H81" t="str">
            <v>Bottoms</v>
          </cell>
          <cell r="I81" t="str">
            <v>YES</v>
          </cell>
          <cell r="J81" t="str">
            <v>YES</v>
          </cell>
        </row>
        <row r="82">
          <cell r="A82">
            <v>20220</v>
          </cell>
          <cell r="B82" t="str">
            <v>D104-S</v>
          </cell>
          <cell r="C82" t="str">
            <v>B009</v>
          </cell>
          <cell r="D82" t="str">
            <v>Wmn Nv FA Pant</v>
          </cell>
          <cell r="E82">
            <v>1008</v>
          </cell>
          <cell r="F82" t="str">
            <v>Female, Navy Dresswear Pant</v>
          </cell>
          <cell r="G82">
            <v>54.009</v>
          </cell>
          <cell r="H82" t="str">
            <v>Bottoms</v>
          </cell>
          <cell r="I82" t="str">
            <v>YES</v>
          </cell>
          <cell r="J82"/>
        </row>
        <row r="83">
          <cell r="A83">
            <v>20221</v>
          </cell>
          <cell r="B83" t="str">
            <v>D116</v>
          </cell>
          <cell r="C83" t="str">
            <v>B022</v>
          </cell>
          <cell r="D83" t="str">
            <v>Wmn Nv FA Skirt</v>
          </cell>
          <cell r="E83">
            <v>1402</v>
          </cell>
          <cell r="F83" t="str">
            <v>Female, Navy Dresswear Skirt</v>
          </cell>
          <cell r="G83">
            <v>40.749000000000002</v>
          </cell>
          <cell r="H83" t="str">
            <v>Bottoms</v>
          </cell>
          <cell r="I83" t="str">
            <v>YES</v>
          </cell>
          <cell r="J83"/>
        </row>
        <row r="84">
          <cell r="A84">
            <v>20222</v>
          </cell>
          <cell r="B84" t="str">
            <v>D206</v>
          </cell>
          <cell r="C84" t="str">
            <v>B140</v>
          </cell>
          <cell r="D84" t="str">
            <v>Wmn Nv FA PolySkirt</v>
          </cell>
          <cell r="E84">
            <v>1403</v>
          </cell>
          <cell r="F84" t="str">
            <v>Female, Navy Dresswear Skirt, 100% Polyester</v>
          </cell>
          <cell r="G84">
            <v>35.649000000000001</v>
          </cell>
          <cell r="H84" t="str">
            <v>Bottoms</v>
          </cell>
          <cell r="I84" t="str">
            <v>YES</v>
          </cell>
          <cell r="J84" t="str">
            <v>YES</v>
          </cell>
        </row>
        <row r="85">
          <cell r="A85">
            <v>20310</v>
          </cell>
          <cell r="B85" t="str">
            <v>D144</v>
          </cell>
          <cell r="C85" t="str">
            <v>B049</v>
          </cell>
          <cell r="D85" t="str">
            <v>Men Blk AllWeather Coat</v>
          </cell>
          <cell r="E85">
            <v>5973</v>
          </cell>
          <cell r="F85" t="str">
            <v>Male, Black All Weather Coat</v>
          </cell>
          <cell r="G85">
            <v>152.94899999999998</v>
          </cell>
          <cell r="H85" t="str">
            <v>Outerwear</v>
          </cell>
          <cell r="I85" t="str">
            <v>YES</v>
          </cell>
          <cell r="J85"/>
        </row>
        <row r="86">
          <cell r="A86">
            <v>20311</v>
          </cell>
          <cell r="B86" t="str">
            <v>D138</v>
          </cell>
          <cell r="C86" t="str">
            <v>B002</v>
          </cell>
          <cell r="D86" t="str">
            <v>Men Nv FA Blazer R/AC</v>
          </cell>
          <cell r="E86" t="str">
            <v>5803A</v>
          </cell>
          <cell r="F86" t="str">
            <v>Male, Navy Dresswear Blazer, AC Logo</v>
          </cell>
          <cell r="G86">
            <v>112.149</v>
          </cell>
          <cell r="H86" t="str">
            <v>Blazers</v>
          </cell>
          <cell r="I86" t="str">
            <v>YES</v>
          </cell>
          <cell r="J86"/>
        </row>
        <row r="87">
          <cell r="A87">
            <v>20312</v>
          </cell>
          <cell r="B87" t="str">
            <v>D142</v>
          </cell>
          <cell r="C87" t="str">
            <v>B021</v>
          </cell>
          <cell r="D87" t="str">
            <v>Men Nv FA Suit Vest</v>
          </cell>
          <cell r="E87">
            <v>5522</v>
          </cell>
          <cell r="F87" t="str">
            <v>Male, Navy Dresswear Vest</v>
          </cell>
          <cell r="G87">
            <v>52.989000000000004</v>
          </cell>
          <cell r="H87" t="str">
            <v>Vests</v>
          </cell>
          <cell r="I87" t="str">
            <v>YES</v>
          </cell>
          <cell r="J87"/>
        </row>
        <row r="88">
          <cell r="A88">
            <v>20313</v>
          </cell>
          <cell r="B88" t="str">
            <v>D208</v>
          </cell>
          <cell r="C88" t="str">
            <v>B145</v>
          </cell>
          <cell r="D88" t="str">
            <v>Men Nv FA PolySuit Vest</v>
          </cell>
          <cell r="E88">
            <v>5524</v>
          </cell>
          <cell r="F88" t="str">
            <v>Male, Navy Dresswear Vest, 100% Polyester</v>
          </cell>
          <cell r="G88">
            <v>47.889000000000003</v>
          </cell>
          <cell r="H88" t="str">
            <v>Vests</v>
          </cell>
          <cell r="I88" t="str">
            <v>YES</v>
          </cell>
          <cell r="J88" t="str">
            <v>YES</v>
          </cell>
        </row>
        <row r="89">
          <cell r="A89">
            <v>20314</v>
          </cell>
          <cell r="B89" t="str">
            <v>D211</v>
          </cell>
          <cell r="C89" t="str">
            <v>B144</v>
          </cell>
          <cell r="D89" t="str">
            <v>Men Nv FA PolyBlazer R/AC</v>
          </cell>
          <cell r="E89" t="str">
            <v>5806A</v>
          </cell>
          <cell r="F89" t="str">
            <v>Male, Navy Dresswear Blazer, AC Logo, 100% Polyester</v>
          </cell>
          <cell r="G89">
            <v>122.349</v>
          </cell>
          <cell r="H89" t="str">
            <v>Blazers</v>
          </cell>
          <cell r="I89" t="str">
            <v>YES</v>
          </cell>
          <cell r="J89" t="str">
            <v>YES</v>
          </cell>
        </row>
        <row r="90">
          <cell r="A90">
            <v>20315</v>
          </cell>
          <cell r="B90" t="str">
            <v>D130</v>
          </cell>
          <cell r="C90" t="str">
            <v>B048</v>
          </cell>
          <cell r="D90" t="str">
            <v>Men Blk Topper Coat</v>
          </cell>
          <cell r="E90">
            <v>5972</v>
          </cell>
          <cell r="F90" t="str">
            <v>Male, Black Topper Coat</v>
          </cell>
          <cell r="G90">
            <v>173.34899999999999</v>
          </cell>
          <cell r="H90" t="str">
            <v>Outerwear</v>
          </cell>
          <cell r="I90" t="str">
            <v>YES</v>
          </cell>
          <cell r="J90"/>
        </row>
        <row r="91">
          <cell r="A91">
            <v>20319</v>
          </cell>
          <cell r="B91" t="str">
            <v>D207</v>
          </cell>
          <cell r="C91" t="str">
            <v>B143</v>
          </cell>
          <cell r="D91" t="str">
            <v>Wmn Nv FA PolySuit Vest</v>
          </cell>
          <cell r="E91">
            <v>5057</v>
          </cell>
          <cell r="F91" t="str">
            <v>Female, Navy Dresswear Vest, 100% Polyester</v>
          </cell>
          <cell r="G91">
            <v>45.849000000000004</v>
          </cell>
          <cell r="H91" t="str">
            <v>Vests</v>
          </cell>
          <cell r="I91" t="str">
            <v>YES</v>
          </cell>
          <cell r="J91" t="str">
            <v>YES</v>
          </cell>
        </row>
        <row r="92">
          <cell r="A92">
            <v>20320</v>
          </cell>
          <cell r="B92" t="str">
            <v>D146-S</v>
          </cell>
          <cell r="C92" t="str">
            <v>B051</v>
          </cell>
          <cell r="D92" t="str">
            <v>Wmn Blk AllWeather Coat</v>
          </cell>
          <cell r="E92">
            <v>5441</v>
          </cell>
          <cell r="F92" t="str">
            <v>Female, Black All Weather  Coat</v>
          </cell>
          <cell r="G92">
            <v>152.94899999999998</v>
          </cell>
          <cell r="H92" t="str">
            <v>Outerwear</v>
          </cell>
          <cell r="I92" t="str">
            <v>YES</v>
          </cell>
          <cell r="J92"/>
        </row>
        <row r="93">
          <cell r="A93">
            <v>20321</v>
          </cell>
          <cell r="B93" t="str">
            <v>D118</v>
          </cell>
          <cell r="C93" t="str">
            <v>B020</v>
          </cell>
          <cell r="D93" t="str">
            <v>Wmn Nv FA Suit Vest</v>
          </cell>
          <cell r="E93">
            <v>5056</v>
          </cell>
          <cell r="F93" t="str">
            <v>Female, Navy Dresswear Vest</v>
          </cell>
          <cell r="G93">
            <v>50.949000000000005</v>
          </cell>
          <cell r="H93" t="str">
            <v>Vests</v>
          </cell>
          <cell r="I93" t="str">
            <v>YES</v>
          </cell>
          <cell r="J93"/>
        </row>
        <row r="94">
          <cell r="A94">
            <v>20322</v>
          </cell>
          <cell r="B94" t="str">
            <v>D111-S</v>
          </cell>
          <cell r="C94" t="str">
            <v>B001</v>
          </cell>
          <cell r="D94" t="str">
            <v>Wmn Nv FA Blazer P/AC</v>
          </cell>
          <cell r="E94" t="str">
            <v>5310A</v>
          </cell>
          <cell r="F94" t="str">
            <v>Female, Navy Dresswear Blazer, AC Logo</v>
          </cell>
          <cell r="G94">
            <v>112.149</v>
          </cell>
          <cell r="H94" t="str">
            <v>Blazers</v>
          </cell>
          <cell r="I94" t="str">
            <v>YES</v>
          </cell>
          <cell r="J94"/>
        </row>
        <row r="95">
          <cell r="A95">
            <v>20323</v>
          </cell>
          <cell r="B95" t="str">
            <v>D202</v>
          </cell>
          <cell r="C95" t="str">
            <v>B142</v>
          </cell>
          <cell r="D95" t="str">
            <v>Wmn Nv FA PolyBlazer R/AC</v>
          </cell>
          <cell r="E95" t="str">
            <v>5313A</v>
          </cell>
          <cell r="F95" t="str">
            <v>Female, Navy Dresswear Blazer, AC Logo, 100% Polyester</v>
          </cell>
          <cell r="G95">
            <v>122.349</v>
          </cell>
          <cell r="H95" t="str">
            <v>Blazers</v>
          </cell>
          <cell r="I95" t="str">
            <v>YES</v>
          </cell>
          <cell r="J95" t="str">
            <v>YES</v>
          </cell>
        </row>
        <row r="96">
          <cell r="A96">
            <v>20325</v>
          </cell>
          <cell r="B96" t="str">
            <v>D139</v>
          </cell>
          <cell r="C96" t="str">
            <v>B050</v>
          </cell>
          <cell r="D96" t="str">
            <v>Wmn Blk Topper Coat</v>
          </cell>
          <cell r="E96">
            <v>5440</v>
          </cell>
          <cell r="F96" t="str">
            <v>Female, Black Topper Coat</v>
          </cell>
          <cell r="G96">
            <v>173.34899999999999</v>
          </cell>
          <cell r="H96" t="str">
            <v>Outerwear</v>
          </cell>
          <cell r="I96" t="str">
            <v>YES</v>
          </cell>
          <cell r="J96"/>
        </row>
        <row r="97">
          <cell r="A97">
            <v>20520</v>
          </cell>
          <cell r="B97" t="str">
            <v>D112-S</v>
          </cell>
          <cell r="C97" t="str">
            <v>B011</v>
          </cell>
          <cell r="D97" t="str">
            <v>Wmn Nv FA Dress P/AC</v>
          </cell>
          <cell r="E97" t="str">
            <v>4092A</v>
          </cell>
          <cell r="F97" t="str">
            <v>Female, Navy Dresswear Dress, AC Logo</v>
          </cell>
          <cell r="G97">
            <v>101.949</v>
          </cell>
          <cell r="H97" t="str">
            <v>Dress</v>
          </cell>
          <cell r="I97" t="str">
            <v>YES</v>
          </cell>
          <cell r="J97"/>
        </row>
        <row r="98">
          <cell r="A98">
            <v>20521</v>
          </cell>
          <cell r="B98" t="str">
            <v>D204</v>
          </cell>
          <cell r="C98" t="str">
            <v>B146</v>
          </cell>
          <cell r="D98" t="str">
            <v>Wmn Nv FA PolyDress R/AC</v>
          </cell>
          <cell r="E98" t="str">
            <v>4093A</v>
          </cell>
          <cell r="F98" t="str">
            <v>Female, Navy Dresswear Dress, AC Logo, 100% Polyester</v>
          </cell>
          <cell r="G98">
            <v>122.349</v>
          </cell>
          <cell r="H98" t="str">
            <v>Dress</v>
          </cell>
          <cell r="I98" t="str">
            <v>YES</v>
          </cell>
          <cell r="J98" t="str">
            <v>YES</v>
          </cell>
        </row>
        <row r="99">
          <cell r="A99">
            <v>21112</v>
          </cell>
          <cell r="B99" t="str">
            <v>D107</v>
          </cell>
          <cell r="C99" t="str">
            <v>B014</v>
          </cell>
          <cell r="D99" t="str">
            <v>Men Lt Blu FA LS Shirt</v>
          </cell>
          <cell r="E99">
            <v>3620</v>
          </cell>
          <cell r="F99" t="str">
            <v>Male, Blue Dresswear Long Sleeve Shirt</v>
          </cell>
          <cell r="G99">
            <v>18.309000000000001</v>
          </cell>
          <cell r="H99" t="str">
            <v>Tops</v>
          </cell>
          <cell r="I99" t="str">
            <v>HAVE PRODUCT</v>
          </cell>
          <cell r="J99"/>
        </row>
        <row r="100">
          <cell r="A100">
            <v>21113</v>
          </cell>
          <cell r="B100" t="str">
            <v>D106-S</v>
          </cell>
          <cell r="C100" t="str">
            <v>B013</v>
          </cell>
          <cell r="D100" t="str">
            <v>Men Lt Blu FA SS Shirt</v>
          </cell>
          <cell r="E100">
            <v>3543</v>
          </cell>
          <cell r="F100" t="str">
            <v>Male, Blue Dresswear Short Sleeve Shirt</v>
          </cell>
          <cell r="G100">
            <v>17.288999999999998</v>
          </cell>
          <cell r="H100" t="str">
            <v>Tops</v>
          </cell>
          <cell r="I100" t="str">
            <v>YES</v>
          </cell>
          <cell r="J100"/>
        </row>
        <row r="101">
          <cell r="A101">
            <v>21118</v>
          </cell>
          <cell r="B101" t="str">
            <v>D184</v>
          </cell>
          <cell r="C101" t="str">
            <v>B068</v>
          </cell>
          <cell r="D101" t="str">
            <v>Men Blu FA LS CtnShirt</v>
          </cell>
          <cell r="E101">
            <v>3622</v>
          </cell>
          <cell r="F101" t="str">
            <v>Male, Blue Dresswear Long Sleeve Shirt, 100% Cotton</v>
          </cell>
          <cell r="G101">
            <v>22.388999999999999</v>
          </cell>
          <cell r="H101" t="str">
            <v>Tops</v>
          </cell>
          <cell r="I101" t="str">
            <v>USE 3620 PIC</v>
          </cell>
          <cell r="J101" t="str">
            <v>YES</v>
          </cell>
        </row>
        <row r="102">
          <cell r="A102">
            <v>21119</v>
          </cell>
          <cell r="B102" t="str">
            <v>D188</v>
          </cell>
          <cell r="C102" t="str">
            <v>B069</v>
          </cell>
          <cell r="D102" t="str">
            <v>Men Blu FA SS Ctn Shirt</v>
          </cell>
          <cell r="E102">
            <v>3545</v>
          </cell>
          <cell r="F102" t="str">
            <v>Male, Blue Dresswear Short Sleeve Shirt, 100% Cotton</v>
          </cell>
          <cell r="G102">
            <v>21.369</v>
          </cell>
          <cell r="H102" t="str">
            <v>Tops</v>
          </cell>
          <cell r="I102" t="str">
            <v>YES</v>
          </cell>
          <cell r="J102" t="str">
            <v>YES</v>
          </cell>
        </row>
        <row r="103">
          <cell r="A103">
            <v>21122</v>
          </cell>
          <cell r="B103" t="str">
            <v>D127</v>
          </cell>
          <cell r="C103" t="str">
            <v>B132</v>
          </cell>
          <cell r="D103" t="str">
            <v>Wmn LtBlu FA CardiganR/AC</v>
          </cell>
          <cell r="E103" t="str">
            <v>7018A</v>
          </cell>
          <cell r="F103" t="str">
            <v>Female, Light Blue Dresswear Lightweight Zip Cardigan, AC Logo</v>
          </cell>
          <cell r="G103">
            <v>40.749000000000002</v>
          </cell>
          <cell r="H103" t="str">
            <v>Sweaters</v>
          </cell>
          <cell r="I103" t="str">
            <v>YES</v>
          </cell>
          <cell r="J103"/>
        </row>
        <row r="104">
          <cell r="A104">
            <v>21123</v>
          </cell>
          <cell r="B104" t="str">
            <v>D120</v>
          </cell>
          <cell r="C104" t="str">
            <v>B046</v>
          </cell>
          <cell r="D104" t="str">
            <v>Wmn Lt Blu FA SS Shell</v>
          </cell>
          <cell r="E104">
            <v>7029</v>
          </cell>
          <cell r="F104" t="str">
            <v xml:space="preserve">Female, Blue Dresswear Short Sleeve Shell </v>
          </cell>
          <cell r="G104">
            <v>30.548999999999999</v>
          </cell>
          <cell r="H104" t="str">
            <v>Sweaters</v>
          </cell>
          <cell r="I104" t="str">
            <v>YES</v>
          </cell>
          <cell r="J104"/>
        </row>
        <row r="105">
          <cell r="A105">
            <v>21126</v>
          </cell>
          <cell r="B105" t="str">
            <v>D101-S</v>
          </cell>
          <cell r="C105" t="str">
            <v>B018</v>
          </cell>
          <cell r="D105" t="str">
            <v>Wmn Lt Blu FA LS Blouse</v>
          </cell>
          <cell r="E105">
            <v>3206</v>
          </cell>
          <cell r="F105" t="str">
            <v xml:space="preserve">Female, Blue Dresswear Long Sleeve Shirt </v>
          </cell>
          <cell r="G105">
            <v>17.288999999999998</v>
          </cell>
          <cell r="H105" t="str">
            <v>Tops</v>
          </cell>
          <cell r="I105" t="str">
            <v>YES</v>
          </cell>
          <cell r="J105"/>
        </row>
        <row r="106">
          <cell r="A106">
            <v>21127</v>
          </cell>
          <cell r="B106" t="str">
            <v>D102</v>
          </cell>
          <cell r="C106" t="str">
            <v>B016</v>
          </cell>
          <cell r="D106" t="str">
            <v>Wmn Lt Blu FA SS Blouse</v>
          </cell>
          <cell r="E106">
            <v>3005</v>
          </cell>
          <cell r="F106" t="str">
            <v xml:space="preserve">Female, Blue Dresswear Short Sleeve Shirt  </v>
          </cell>
          <cell r="G106">
            <v>16.268999999999998</v>
          </cell>
          <cell r="H106" t="str">
            <v>Tops</v>
          </cell>
          <cell r="I106" t="str">
            <v>YES</v>
          </cell>
          <cell r="J106"/>
        </row>
        <row r="107">
          <cell r="A107">
            <v>21130</v>
          </cell>
          <cell r="B107" t="str">
            <v>D191</v>
          </cell>
          <cell r="C107" t="str">
            <v>B060</v>
          </cell>
          <cell r="D107" t="str">
            <v>Wmn Blu FA LS Ctn Blouse</v>
          </cell>
          <cell r="E107">
            <v>3208</v>
          </cell>
          <cell r="F107" t="str">
            <v>Female, Blue Dresswear Long Sleeve Shirt, 100% Cotton</v>
          </cell>
          <cell r="G107">
            <v>22.388999999999999</v>
          </cell>
          <cell r="H107" t="str">
            <v>Tops</v>
          </cell>
          <cell r="I107" t="str">
            <v>YES</v>
          </cell>
          <cell r="J107" t="str">
            <v>YES</v>
          </cell>
        </row>
        <row r="108">
          <cell r="A108">
            <v>21131</v>
          </cell>
          <cell r="B108" t="str">
            <v>D196</v>
          </cell>
          <cell r="C108" t="str">
            <v>B067</v>
          </cell>
          <cell r="D108" t="str">
            <v>Wmn Blu SS Ctn Blouse</v>
          </cell>
          <cell r="E108">
            <v>3007</v>
          </cell>
          <cell r="F108" t="str">
            <v>Female, Blue Dresswear Short Sleeve Shirt, 100% Cotton</v>
          </cell>
          <cell r="G108">
            <v>21.369</v>
          </cell>
          <cell r="H108" t="str">
            <v>Tops</v>
          </cell>
          <cell r="I108" t="str">
            <v>YES</v>
          </cell>
          <cell r="J108" t="str">
            <v>YES</v>
          </cell>
        </row>
        <row r="109">
          <cell r="A109">
            <v>21430</v>
          </cell>
          <cell r="B109" t="str">
            <v>D158</v>
          </cell>
          <cell r="C109" t="str">
            <v>B130</v>
          </cell>
          <cell r="D109" t="str">
            <v>Men Nv FA Sweater R/AC</v>
          </cell>
          <cell r="E109" t="str">
            <v>7016A</v>
          </cell>
          <cell r="F109" t="str">
            <v>Male, Navy Dresswear Sweater, AC Logo</v>
          </cell>
          <cell r="G109">
            <v>47.889000000000003</v>
          </cell>
          <cell r="H109" t="str">
            <v>Sweaters</v>
          </cell>
          <cell r="I109" t="str">
            <v>YES</v>
          </cell>
          <cell r="J109"/>
        </row>
        <row r="110">
          <cell r="A110">
            <v>21440</v>
          </cell>
          <cell r="B110" t="str">
            <v>D135</v>
          </cell>
          <cell r="C110" t="str">
            <v>B131</v>
          </cell>
          <cell r="D110" t="str">
            <v>Wmn Nv FA Sweater R/AC</v>
          </cell>
          <cell r="E110" t="str">
            <v>7017A</v>
          </cell>
          <cell r="F110" t="str">
            <v>Female, Navy Dresswear Zip Cardigan, AC Logo</v>
          </cell>
          <cell r="G110">
            <v>40.749000000000002</v>
          </cell>
          <cell r="H110" t="str">
            <v>Sweaters</v>
          </cell>
          <cell r="I110" t="str">
            <v>YES</v>
          </cell>
          <cell r="J110"/>
        </row>
        <row r="111">
          <cell r="A111">
            <v>21644</v>
          </cell>
          <cell r="B111" t="str">
            <v>S100-S</v>
          </cell>
          <cell r="C111" t="str">
            <v>B095</v>
          </cell>
          <cell r="D111" t="str">
            <v>Hi Vis Yellow Vest/JZ</v>
          </cell>
          <cell r="E111" t="str">
            <v>V130J</v>
          </cell>
          <cell r="F111" t="str">
            <v>Unisex, Yellow Hi-Vis Vest, Jazz Logo</v>
          </cell>
          <cell r="G111">
            <v>15.95</v>
          </cell>
          <cell r="H111" t="str">
            <v>Vests</v>
          </cell>
          <cell r="I111" t="str">
            <v>YES</v>
          </cell>
          <cell r="J111"/>
        </row>
        <row r="112">
          <cell r="A112">
            <v>21930</v>
          </cell>
          <cell r="B112" t="str">
            <v>D145-S</v>
          </cell>
          <cell r="C112" t="str">
            <v>B072</v>
          </cell>
          <cell r="D112" t="str">
            <v>Men Red FA Tie R/AC</v>
          </cell>
          <cell r="E112">
            <v>8193</v>
          </cell>
          <cell r="F112" t="str">
            <v>Male, Red Tie, AC</v>
          </cell>
          <cell r="G112">
            <v>9.69</v>
          </cell>
          <cell r="H112" t="str">
            <v>Accessories</v>
          </cell>
          <cell r="I112" t="str">
            <v>YES</v>
          </cell>
          <cell r="J112"/>
        </row>
        <row r="113">
          <cell r="A113">
            <v>21931</v>
          </cell>
          <cell r="B113" t="str">
            <v>D171</v>
          </cell>
          <cell r="C113" t="str">
            <v>B073</v>
          </cell>
          <cell r="D113" t="str">
            <v>Men Red FA Clip Tie R/AC</v>
          </cell>
          <cell r="E113">
            <v>8194</v>
          </cell>
          <cell r="F113" t="str">
            <v>Male, Red Clip Tie, AC</v>
          </cell>
          <cell r="G113">
            <v>9.69</v>
          </cell>
          <cell r="H113" t="str">
            <v>Accessories</v>
          </cell>
          <cell r="I113" t="str">
            <v>YES</v>
          </cell>
          <cell r="J113"/>
        </row>
        <row r="114">
          <cell r="A114">
            <v>21932</v>
          </cell>
          <cell r="B114" t="str">
            <v>D124</v>
          </cell>
          <cell r="C114" t="str">
            <v>B026</v>
          </cell>
          <cell r="D114" t="str">
            <v>Men Blk  FA Leather Belt</v>
          </cell>
          <cell r="E114">
            <v>6151</v>
          </cell>
          <cell r="F114" t="str">
            <v>Male, Black Dresswear Leather Belt, Silver Buckle</v>
          </cell>
          <cell r="G114">
            <v>11.168999999999999</v>
          </cell>
          <cell r="H114" t="str">
            <v>Accessories</v>
          </cell>
          <cell r="I114" t="str">
            <v>YES</v>
          </cell>
          <cell r="J114"/>
        </row>
        <row r="115">
          <cell r="A115">
            <v>21933</v>
          </cell>
          <cell r="B115" t="str">
            <v>D136</v>
          </cell>
          <cell r="C115" t="str">
            <v>B135</v>
          </cell>
          <cell r="D115" t="str">
            <v>Wmn Blk Pilot Belt</v>
          </cell>
          <cell r="E115">
            <v>615309</v>
          </cell>
          <cell r="F115" t="str">
            <v>Female, Black Leather Pilot Belt, Gold Buckle</v>
          </cell>
          <cell r="G115">
            <v>12.189</v>
          </cell>
          <cell r="H115" t="str">
            <v>Accessories</v>
          </cell>
          <cell r="I115" t="str">
            <v>YES</v>
          </cell>
          <cell r="J115"/>
        </row>
        <row r="116">
          <cell r="A116">
            <v>21934</v>
          </cell>
          <cell r="B116" t="str">
            <v>D103-S</v>
          </cell>
          <cell r="C116" t="str">
            <v>B076</v>
          </cell>
          <cell r="D116" t="str">
            <v>Wmn Red FA Scarf/AC</v>
          </cell>
          <cell r="E116">
            <v>8168</v>
          </cell>
          <cell r="F116" t="str">
            <v>Female, Red Dresswear Scarf, AC</v>
          </cell>
          <cell r="G116">
            <v>10.15</v>
          </cell>
          <cell r="H116" t="str">
            <v>Accessories</v>
          </cell>
          <cell r="I116" t="str">
            <v>YES</v>
          </cell>
          <cell r="J116"/>
        </row>
        <row r="117">
          <cell r="A117">
            <v>21935</v>
          </cell>
          <cell r="B117" t="str">
            <v>D136</v>
          </cell>
          <cell r="C117" t="str">
            <v>B030</v>
          </cell>
          <cell r="D117" t="str">
            <v>Wmn Blk FA Belt</v>
          </cell>
          <cell r="E117">
            <v>6153</v>
          </cell>
          <cell r="F117" t="str">
            <v>Female, Black Dresswear Leather Belt, Silver Buckle</v>
          </cell>
          <cell r="G117">
            <v>12.189</v>
          </cell>
          <cell r="H117" t="str">
            <v>Accessories</v>
          </cell>
          <cell r="I117" t="str">
            <v>YES</v>
          </cell>
          <cell r="J117"/>
        </row>
        <row r="118">
          <cell r="A118">
            <v>21938</v>
          </cell>
          <cell r="B118" t="str">
            <v>D131-S</v>
          </cell>
          <cell r="C118" t="str">
            <v>B071</v>
          </cell>
          <cell r="D118" t="str">
            <v>Red FA Winter Scarf/AC</v>
          </cell>
          <cell r="E118" t="str">
            <v>8166A</v>
          </cell>
          <cell r="F118" t="str">
            <v>Unisex, Red Winter Scarf, AC Logo</v>
          </cell>
          <cell r="G118">
            <v>22.39</v>
          </cell>
          <cell r="H118" t="str">
            <v>Accessories</v>
          </cell>
          <cell r="I118" t="str">
            <v>YES</v>
          </cell>
          <cell r="J118"/>
        </row>
        <row r="119">
          <cell r="A119">
            <v>21939</v>
          </cell>
          <cell r="B119" t="str">
            <v>D113-S</v>
          </cell>
          <cell r="C119" t="str">
            <v>B029</v>
          </cell>
          <cell r="D119" t="str">
            <v>Silver FA Brevet/FA</v>
          </cell>
          <cell r="E119" t="str">
            <v>608418FA</v>
          </cell>
          <cell r="F119" t="str">
            <v>Unisex, Silver Dresswear Brevet, engraved with Flight Attendant</v>
          </cell>
          <cell r="G119">
            <v>10.148999999999999</v>
          </cell>
          <cell r="H119" t="str">
            <v>Accessories</v>
          </cell>
          <cell r="I119" t="str">
            <v>YES</v>
          </cell>
          <cell r="J119"/>
        </row>
        <row r="120">
          <cell r="A120">
            <v>21940</v>
          </cell>
          <cell r="B120" t="str">
            <v>D119-S</v>
          </cell>
          <cell r="C120" t="str">
            <v>B024</v>
          </cell>
          <cell r="D120" t="str">
            <v>Wmn Blk FA Purse</v>
          </cell>
          <cell r="E120">
            <v>6013</v>
          </cell>
          <cell r="F120" t="str">
            <v>Female, Black Dresswear Purse</v>
          </cell>
          <cell r="G120">
            <v>61.149000000000001</v>
          </cell>
          <cell r="H120" t="str">
            <v>Accessories</v>
          </cell>
          <cell r="I120" t="str">
            <v>YES</v>
          </cell>
          <cell r="J120"/>
        </row>
        <row r="121">
          <cell r="A121">
            <v>21942</v>
          </cell>
          <cell r="B121" t="str">
            <v>D113-S</v>
          </cell>
          <cell r="C121" t="str">
            <v>B029</v>
          </cell>
          <cell r="D121" t="str">
            <v>Silver FA Brevet/</v>
          </cell>
          <cell r="E121">
            <v>608418</v>
          </cell>
          <cell r="F121" t="str">
            <v>Unisex, Silver Dresswear Brevet, In Flight, to be engraved with name</v>
          </cell>
          <cell r="G121">
            <v>13.65</v>
          </cell>
          <cell r="H121" t="str">
            <v>Accessories</v>
          </cell>
          <cell r="I121" t="str">
            <v>YES</v>
          </cell>
          <cell r="J121"/>
        </row>
        <row r="122">
          <cell r="A122">
            <v>21944</v>
          </cell>
          <cell r="B122" t="str">
            <v>D153</v>
          </cell>
          <cell r="C122" t="str">
            <v>B033</v>
          </cell>
          <cell r="D122" t="str">
            <v>Silver Ground Brevet</v>
          </cell>
          <cell r="E122">
            <v>608718</v>
          </cell>
          <cell r="F122" t="str">
            <v>Unisex, Silver Dresswear Brevet, Customer Service, to be engraved with name</v>
          </cell>
          <cell r="G122">
            <v>13.65</v>
          </cell>
          <cell r="H122" t="str">
            <v>Accessories</v>
          </cell>
          <cell r="I122" t="str">
            <v>YES</v>
          </cell>
          <cell r="J122"/>
        </row>
        <row r="123">
          <cell r="A123">
            <v>21945</v>
          </cell>
          <cell r="B123" t="str">
            <v>D151</v>
          </cell>
          <cell r="C123" t="str">
            <v>B085</v>
          </cell>
          <cell r="D123" t="str">
            <v>Silver ServDirectorBrevet/</v>
          </cell>
          <cell r="E123">
            <v>619418</v>
          </cell>
          <cell r="F123" t="str">
            <v>Unisex, Silver Dresswear Brevet, Service Director, to be engraved with name and Service Director</v>
          </cell>
          <cell r="G123">
            <v>13.65</v>
          </cell>
          <cell r="H123" t="str">
            <v>Accessories</v>
          </cell>
          <cell r="I123" t="str">
            <v>YES</v>
          </cell>
          <cell r="J123"/>
        </row>
        <row r="124">
          <cell r="A124">
            <v>21947</v>
          </cell>
          <cell r="B124" t="str">
            <v>D151</v>
          </cell>
          <cell r="C124" t="str">
            <v>B039</v>
          </cell>
          <cell r="D124" t="str">
            <v>Silver ServDirectorBrevet</v>
          </cell>
          <cell r="E124" t="str">
            <v>619418SD</v>
          </cell>
          <cell r="F124" t="str">
            <v>Unisex, Silver Dresswear Brevet, engraved with Service Director</v>
          </cell>
          <cell r="G124">
            <v>10.148999999999999</v>
          </cell>
          <cell r="H124" t="str">
            <v>Accessories</v>
          </cell>
          <cell r="I124" t="str">
            <v>YES</v>
          </cell>
          <cell r="J124"/>
        </row>
        <row r="125">
          <cell r="A125">
            <v>21949</v>
          </cell>
          <cell r="B125" t="str">
            <v>D154</v>
          </cell>
          <cell r="C125"/>
          <cell r="D125" t="str">
            <v>Language Pin</v>
          </cell>
          <cell r="E125">
            <v>6098</v>
          </cell>
          <cell r="F125" t="str">
            <v>English / Arabic Language Pin</v>
          </cell>
          <cell r="G125">
            <v>5.05</v>
          </cell>
          <cell r="H125" t="str">
            <v>Accessories</v>
          </cell>
          <cell r="I125"/>
          <cell r="J125"/>
        </row>
        <row r="126">
          <cell r="A126">
            <v>21949</v>
          </cell>
          <cell r="B126" t="str">
            <v>D154</v>
          </cell>
          <cell r="C126"/>
          <cell r="D126" t="str">
            <v>Language Pin</v>
          </cell>
          <cell r="E126">
            <v>6098</v>
          </cell>
          <cell r="F126" t="str">
            <v>English / Cantonese Language Pin</v>
          </cell>
          <cell r="G126">
            <v>5.05</v>
          </cell>
          <cell r="H126" t="str">
            <v>Accessories</v>
          </cell>
          <cell r="I126"/>
          <cell r="J126"/>
        </row>
        <row r="127">
          <cell r="A127">
            <v>21949</v>
          </cell>
          <cell r="B127" t="str">
            <v>D154</v>
          </cell>
          <cell r="C127"/>
          <cell r="D127" t="str">
            <v>Language Pin</v>
          </cell>
          <cell r="E127">
            <v>6098</v>
          </cell>
          <cell r="F127" t="str">
            <v>English / Dutch Language Pin</v>
          </cell>
          <cell r="G127">
            <v>5.05</v>
          </cell>
          <cell r="H127" t="str">
            <v>Accessories</v>
          </cell>
          <cell r="I127"/>
          <cell r="J127"/>
        </row>
        <row r="128">
          <cell r="A128">
            <v>21949</v>
          </cell>
          <cell r="B128" t="str">
            <v>D154</v>
          </cell>
          <cell r="C128"/>
          <cell r="D128" t="str">
            <v>Language Pin</v>
          </cell>
          <cell r="E128">
            <v>6098</v>
          </cell>
          <cell r="F128" t="str">
            <v>English / French Language Pin</v>
          </cell>
          <cell r="G128">
            <v>5.05</v>
          </cell>
          <cell r="H128" t="str">
            <v>Accessories</v>
          </cell>
          <cell r="I128"/>
          <cell r="J128"/>
        </row>
        <row r="129">
          <cell r="A129">
            <v>21949</v>
          </cell>
          <cell r="B129" t="str">
            <v>D154</v>
          </cell>
          <cell r="C129"/>
          <cell r="D129" t="str">
            <v>Language Pin</v>
          </cell>
          <cell r="E129">
            <v>6098</v>
          </cell>
          <cell r="F129" t="str">
            <v>English / German Language Pin</v>
          </cell>
          <cell r="G129">
            <v>5.05</v>
          </cell>
          <cell r="H129" t="str">
            <v>Accessories</v>
          </cell>
          <cell r="I129"/>
          <cell r="J129"/>
        </row>
        <row r="130">
          <cell r="A130">
            <v>21949</v>
          </cell>
          <cell r="B130" t="str">
            <v>D154</v>
          </cell>
          <cell r="C130"/>
          <cell r="D130" t="str">
            <v>Language Pin</v>
          </cell>
          <cell r="E130">
            <v>6098</v>
          </cell>
          <cell r="F130" t="str">
            <v>English / Greek Language Pin</v>
          </cell>
          <cell r="G130">
            <v>5.05</v>
          </cell>
          <cell r="H130" t="str">
            <v>Accessories</v>
          </cell>
          <cell r="I130"/>
          <cell r="J130"/>
        </row>
        <row r="131">
          <cell r="A131">
            <v>21949</v>
          </cell>
          <cell r="B131" t="str">
            <v>D154</v>
          </cell>
          <cell r="C131"/>
          <cell r="D131" t="str">
            <v>Language Pin</v>
          </cell>
          <cell r="E131">
            <v>6098</v>
          </cell>
          <cell r="F131" t="str">
            <v>English / Hebrew Language Pin</v>
          </cell>
          <cell r="G131">
            <v>5.05</v>
          </cell>
          <cell r="H131" t="str">
            <v>Accessories</v>
          </cell>
          <cell r="I131"/>
          <cell r="J131"/>
        </row>
        <row r="132">
          <cell r="A132">
            <v>21949</v>
          </cell>
          <cell r="B132" t="str">
            <v>D154</v>
          </cell>
          <cell r="C132"/>
          <cell r="D132" t="str">
            <v>Language Pin</v>
          </cell>
          <cell r="E132">
            <v>6098</v>
          </cell>
          <cell r="F132" t="str">
            <v>English / Hindi Language Pin</v>
          </cell>
          <cell r="G132">
            <v>5.05</v>
          </cell>
          <cell r="H132" t="str">
            <v>Accessories</v>
          </cell>
          <cell r="I132"/>
          <cell r="J132"/>
        </row>
        <row r="133">
          <cell r="A133">
            <v>21949</v>
          </cell>
          <cell r="B133" t="str">
            <v>D154</v>
          </cell>
          <cell r="C133"/>
          <cell r="D133" t="str">
            <v>Language Pin</v>
          </cell>
          <cell r="E133">
            <v>6098</v>
          </cell>
          <cell r="F133" t="str">
            <v>English / Italian Language Pin</v>
          </cell>
          <cell r="G133">
            <v>5.05</v>
          </cell>
          <cell r="H133" t="str">
            <v>Accessories</v>
          </cell>
          <cell r="I133"/>
          <cell r="J133"/>
        </row>
        <row r="134">
          <cell r="A134">
            <v>21949</v>
          </cell>
          <cell r="B134" t="str">
            <v>D154</v>
          </cell>
          <cell r="C134"/>
          <cell r="D134" t="str">
            <v>Language Pin</v>
          </cell>
          <cell r="E134">
            <v>6098</v>
          </cell>
          <cell r="F134" t="str">
            <v>English / Japanese Language Pin</v>
          </cell>
          <cell r="G134">
            <v>5.05</v>
          </cell>
          <cell r="H134" t="str">
            <v>Accessories</v>
          </cell>
          <cell r="I134"/>
          <cell r="J134"/>
        </row>
        <row r="135">
          <cell r="A135">
            <v>21949</v>
          </cell>
          <cell r="B135" t="str">
            <v>D154</v>
          </cell>
          <cell r="C135"/>
          <cell r="D135" t="str">
            <v>Language Pin</v>
          </cell>
          <cell r="E135">
            <v>6098</v>
          </cell>
          <cell r="F135" t="str">
            <v>English / Korean Language Pin</v>
          </cell>
          <cell r="G135">
            <v>5.05</v>
          </cell>
          <cell r="H135" t="str">
            <v>Accessories</v>
          </cell>
          <cell r="I135"/>
          <cell r="J135"/>
        </row>
        <row r="136">
          <cell r="A136">
            <v>21949</v>
          </cell>
          <cell r="B136" t="str">
            <v>D154</v>
          </cell>
          <cell r="C136"/>
          <cell r="D136" t="str">
            <v>Language Pin</v>
          </cell>
          <cell r="E136">
            <v>6098</v>
          </cell>
          <cell r="F136" t="str">
            <v>English / Mandarin Language Pin</v>
          </cell>
          <cell r="G136">
            <v>5.05</v>
          </cell>
          <cell r="H136" t="str">
            <v>Accessories</v>
          </cell>
          <cell r="I136"/>
          <cell r="J136"/>
        </row>
        <row r="137">
          <cell r="A137">
            <v>21949</v>
          </cell>
          <cell r="B137" t="str">
            <v>D154</v>
          </cell>
          <cell r="C137"/>
          <cell r="D137" t="str">
            <v>Language Pin</v>
          </cell>
          <cell r="E137">
            <v>6098</v>
          </cell>
          <cell r="F137" t="str">
            <v>English / Portugese Language Pin</v>
          </cell>
          <cell r="G137">
            <v>5.05</v>
          </cell>
          <cell r="H137" t="str">
            <v>Accessories</v>
          </cell>
          <cell r="I137"/>
          <cell r="J137"/>
        </row>
        <row r="138">
          <cell r="A138">
            <v>21949</v>
          </cell>
          <cell r="B138" t="str">
            <v>D154</v>
          </cell>
          <cell r="C138"/>
          <cell r="D138" t="str">
            <v>Language Pin</v>
          </cell>
          <cell r="E138">
            <v>6098</v>
          </cell>
          <cell r="F138" t="str">
            <v>English / Punjabi Language Pin</v>
          </cell>
          <cell r="G138">
            <v>5.05</v>
          </cell>
          <cell r="H138" t="str">
            <v>Accessories</v>
          </cell>
          <cell r="I138"/>
          <cell r="J138"/>
        </row>
        <row r="139">
          <cell r="A139">
            <v>21949</v>
          </cell>
          <cell r="B139" t="str">
            <v>D154</v>
          </cell>
          <cell r="C139"/>
          <cell r="D139" t="str">
            <v>Language Pin</v>
          </cell>
          <cell r="E139">
            <v>6098</v>
          </cell>
          <cell r="F139" t="str">
            <v>English / Spanish Language Pin</v>
          </cell>
          <cell r="G139">
            <v>5.05</v>
          </cell>
          <cell r="H139" t="str">
            <v>Accessories</v>
          </cell>
          <cell r="I139"/>
          <cell r="J139"/>
        </row>
        <row r="140">
          <cell r="A140">
            <v>21949</v>
          </cell>
          <cell r="B140" t="str">
            <v>D154</v>
          </cell>
          <cell r="C140"/>
          <cell r="D140" t="str">
            <v>Language Pin</v>
          </cell>
          <cell r="E140">
            <v>6098</v>
          </cell>
          <cell r="F140" t="str">
            <v>English / Tawainese Language Pin</v>
          </cell>
          <cell r="G140">
            <v>5.05</v>
          </cell>
          <cell r="H140" t="str">
            <v>Accessories</v>
          </cell>
          <cell r="I140"/>
          <cell r="J140"/>
        </row>
        <row r="141">
          <cell r="A141">
            <v>21949</v>
          </cell>
          <cell r="B141" t="str">
            <v>D154</v>
          </cell>
          <cell r="C141"/>
          <cell r="D141" t="str">
            <v>Language Pin</v>
          </cell>
          <cell r="E141">
            <v>6098</v>
          </cell>
          <cell r="F141" t="str">
            <v>French / Arabic Language Pin</v>
          </cell>
          <cell r="G141">
            <v>5.05</v>
          </cell>
          <cell r="H141" t="str">
            <v>Accessories</v>
          </cell>
          <cell r="I141"/>
          <cell r="J141"/>
        </row>
        <row r="142">
          <cell r="A142">
            <v>21949</v>
          </cell>
          <cell r="B142" t="str">
            <v>D154</v>
          </cell>
          <cell r="C142"/>
          <cell r="D142" t="str">
            <v>Language Pin</v>
          </cell>
          <cell r="E142">
            <v>6098</v>
          </cell>
          <cell r="F142" t="str">
            <v>French / Cantonese Language Pin</v>
          </cell>
          <cell r="G142">
            <v>5.05</v>
          </cell>
          <cell r="H142" t="str">
            <v>Accessories</v>
          </cell>
          <cell r="I142"/>
          <cell r="J142"/>
        </row>
        <row r="143">
          <cell r="A143">
            <v>21949</v>
          </cell>
          <cell r="B143" t="str">
            <v>D154</v>
          </cell>
          <cell r="C143"/>
          <cell r="D143" t="str">
            <v>Language Pin</v>
          </cell>
          <cell r="E143">
            <v>6098</v>
          </cell>
          <cell r="F143" t="str">
            <v>French / Dutch Language Pin</v>
          </cell>
          <cell r="G143">
            <v>5.05</v>
          </cell>
          <cell r="H143" t="str">
            <v>Accessories</v>
          </cell>
          <cell r="I143"/>
          <cell r="J143"/>
        </row>
        <row r="144">
          <cell r="A144">
            <v>21949</v>
          </cell>
          <cell r="B144" t="str">
            <v>D154</v>
          </cell>
          <cell r="C144"/>
          <cell r="D144" t="str">
            <v>Language Pin</v>
          </cell>
          <cell r="E144">
            <v>6098</v>
          </cell>
          <cell r="F144" t="str">
            <v>French / German Language Pin</v>
          </cell>
          <cell r="G144">
            <v>5.05</v>
          </cell>
          <cell r="H144" t="str">
            <v>Accessories</v>
          </cell>
          <cell r="I144"/>
          <cell r="J144"/>
        </row>
        <row r="145">
          <cell r="A145">
            <v>21949</v>
          </cell>
          <cell r="B145" t="str">
            <v>D154</v>
          </cell>
          <cell r="C145"/>
          <cell r="D145" t="str">
            <v>Language Pin</v>
          </cell>
          <cell r="E145">
            <v>6098</v>
          </cell>
          <cell r="F145" t="str">
            <v>French / Greek Language Pin</v>
          </cell>
          <cell r="G145">
            <v>5.05</v>
          </cell>
          <cell r="H145" t="str">
            <v>Accessories</v>
          </cell>
          <cell r="I145"/>
          <cell r="J145"/>
        </row>
        <row r="146">
          <cell r="A146">
            <v>21949</v>
          </cell>
          <cell r="B146" t="str">
            <v>D154</v>
          </cell>
          <cell r="C146"/>
          <cell r="D146" t="str">
            <v>Language Pin</v>
          </cell>
          <cell r="E146">
            <v>6098</v>
          </cell>
          <cell r="F146" t="str">
            <v>French / Hebrew Language Pin</v>
          </cell>
          <cell r="G146">
            <v>5.05</v>
          </cell>
          <cell r="H146" t="str">
            <v>Accessories</v>
          </cell>
          <cell r="I146"/>
          <cell r="J146"/>
        </row>
        <row r="147">
          <cell r="A147">
            <v>21949</v>
          </cell>
          <cell r="B147" t="str">
            <v>D154</v>
          </cell>
          <cell r="C147"/>
          <cell r="D147" t="str">
            <v>Language Pin</v>
          </cell>
          <cell r="E147">
            <v>6098</v>
          </cell>
          <cell r="F147" t="str">
            <v>French / Hindi Language Pin</v>
          </cell>
          <cell r="G147">
            <v>5.05</v>
          </cell>
          <cell r="H147" t="str">
            <v>Accessories</v>
          </cell>
          <cell r="I147"/>
          <cell r="J147"/>
        </row>
        <row r="148">
          <cell r="A148">
            <v>21949</v>
          </cell>
          <cell r="B148" t="str">
            <v>D154</v>
          </cell>
          <cell r="C148"/>
          <cell r="D148" t="str">
            <v>Language Pin</v>
          </cell>
          <cell r="E148">
            <v>6098</v>
          </cell>
          <cell r="F148" t="str">
            <v>French / Italian Language Pin</v>
          </cell>
          <cell r="G148">
            <v>5.05</v>
          </cell>
          <cell r="H148" t="str">
            <v>Accessories</v>
          </cell>
          <cell r="I148"/>
          <cell r="J148"/>
        </row>
        <row r="149">
          <cell r="A149">
            <v>21949</v>
          </cell>
          <cell r="B149" t="str">
            <v>D154</v>
          </cell>
          <cell r="C149"/>
          <cell r="D149" t="str">
            <v>Language Pin</v>
          </cell>
          <cell r="E149">
            <v>6098</v>
          </cell>
          <cell r="F149" t="str">
            <v>French / Japanese Language Pin</v>
          </cell>
          <cell r="G149">
            <v>5.05</v>
          </cell>
          <cell r="H149" t="str">
            <v>Accessories</v>
          </cell>
          <cell r="I149"/>
          <cell r="J149"/>
        </row>
        <row r="150">
          <cell r="A150">
            <v>21949</v>
          </cell>
          <cell r="B150" t="str">
            <v>D154</v>
          </cell>
          <cell r="C150"/>
          <cell r="D150" t="str">
            <v>Language Pin</v>
          </cell>
          <cell r="E150">
            <v>6098</v>
          </cell>
          <cell r="F150" t="str">
            <v>French / Korean Language Pin</v>
          </cell>
          <cell r="G150">
            <v>5.05</v>
          </cell>
          <cell r="H150" t="str">
            <v>Accessories</v>
          </cell>
          <cell r="I150"/>
          <cell r="J150"/>
        </row>
        <row r="151">
          <cell r="A151">
            <v>21949</v>
          </cell>
          <cell r="B151" t="str">
            <v>D154</v>
          </cell>
          <cell r="C151"/>
          <cell r="D151" t="str">
            <v>Language Pin</v>
          </cell>
          <cell r="E151">
            <v>6098</v>
          </cell>
          <cell r="F151" t="str">
            <v>French / Mandarin Language Pin</v>
          </cell>
          <cell r="G151">
            <v>5.05</v>
          </cell>
          <cell r="H151" t="str">
            <v>Accessories</v>
          </cell>
          <cell r="I151"/>
          <cell r="J151"/>
        </row>
        <row r="152">
          <cell r="A152">
            <v>21949</v>
          </cell>
          <cell r="B152" t="str">
            <v>D154</v>
          </cell>
          <cell r="C152"/>
          <cell r="D152" t="str">
            <v>Language Pin</v>
          </cell>
          <cell r="E152">
            <v>6098</v>
          </cell>
          <cell r="F152" t="str">
            <v>French / Portugese Language Pin</v>
          </cell>
          <cell r="G152">
            <v>5.05</v>
          </cell>
          <cell r="H152" t="str">
            <v>Accessories</v>
          </cell>
          <cell r="I152"/>
          <cell r="J152"/>
        </row>
        <row r="153">
          <cell r="A153">
            <v>21949</v>
          </cell>
          <cell r="B153" t="str">
            <v>D154</v>
          </cell>
          <cell r="C153"/>
          <cell r="D153" t="str">
            <v>Language Pin</v>
          </cell>
          <cell r="E153">
            <v>6098</v>
          </cell>
          <cell r="F153" t="str">
            <v>French / Punjabi Language Pin</v>
          </cell>
          <cell r="G153">
            <v>5.05</v>
          </cell>
          <cell r="H153" t="str">
            <v>Accessories</v>
          </cell>
          <cell r="I153"/>
          <cell r="J153"/>
        </row>
        <row r="154">
          <cell r="A154">
            <v>21949</v>
          </cell>
          <cell r="B154" t="str">
            <v>D154</v>
          </cell>
          <cell r="C154"/>
          <cell r="D154" t="str">
            <v>Language Pin</v>
          </cell>
          <cell r="E154">
            <v>6098</v>
          </cell>
          <cell r="F154" t="str">
            <v>French / Spanish Language Pin</v>
          </cell>
          <cell r="G154">
            <v>5.05</v>
          </cell>
          <cell r="H154" t="str">
            <v>Accessories</v>
          </cell>
          <cell r="I154"/>
          <cell r="J154"/>
        </row>
        <row r="155">
          <cell r="A155">
            <v>21949</v>
          </cell>
          <cell r="B155" t="str">
            <v>D154</v>
          </cell>
          <cell r="C155"/>
          <cell r="D155" t="str">
            <v>Language Pin</v>
          </cell>
          <cell r="E155">
            <v>6098</v>
          </cell>
          <cell r="F155" t="str">
            <v>French / Taiwanese Language Pin</v>
          </cell>
          <cell r="G155">
            <v>5.05</v>
          </cell>
          <cell r="H155" t="str">
            <v>Accessories</v>
          </cell>
          <cell r="I155"/>
          <cell r="J155"/>
        </row>
        <row r="156">
          <cell r="A156">
            <v>21949</v>
          </cell>
          <cell r="B156" t="str">
            <v>NONE</v>
          </cell>
          <cell r="C156"/>
          <cell r="D156" t="str">
            <v>Language Pin</v>
          </cell>
          <cell r="E156">
            <v>6197</v>
          </cell>
          <cell r="F156" t="str">
            <v>LSQ French Sign Language Pin</v>
          </cell>
          <cell r="G156">
            <v>10.15</v>
          </cell>
          <cell r="H156" t="str">
            <v>Accessories</v>
          </cell>
          <cell r="I156"/>
          <cell r="J156"/>
        </row>
        <row r="157">
          <cell r="A157">
            <v>21949</v>
          </cell>
          <cell r="B157" t="str">
            <v>NONE</v>
          </cell>
          <cell r="C157" t="str">
            <v>NONE</v>
          </cell>
          <cell r="D157" t="str">
            <v>Language Pin</v>
          </cell>
          <cell r="E157">
            <v>6196</v>
          </cell>
          <cell r="F157" t="str">
            <v>Unisex, ASL English Sign Language Pin</v>
          </cell>
          <cell r="G157">
            <v>10.15</v>
          </cell>
          <cell r="H157" t="str">
            <v>Accessories</v>
          </cell>
          <cell r="I157"/>
          <cell r="J157"/>
        </row>
        <row r="158">
          <cell r="A158">
            <v>21949</v>
          </cell>
          <cell r="B158" t="str">
            <v>D154</v>
          </cell>
          <cell r="C158" t="str">
            <v>B031</v>
          </cell>
          <cell r="D158" t="str">
            <v>FA Language Pin</v>
          </cell>
          <cell r="E158">
            <v>6098</v>
          </cell>
          <cell r="F158" t="str">
            <v>Unisex, Dresswear LanguGeorgian Logoe Pin</v>
          </cell>
          <cell r="G158">
            <v>5.0490000000000004</v>
          </cell>
          <cell r="H158" t="str">
            <v>Accessories</v>
          </cell>
          <cell r="I158" t="str">
            <v>YES</v>
          </cell>
          <cell r="J158"/>
        </row>
        <row r="159">
          <cell r="A159">
            <v>21950</v>
          </cell>
          <cell r="B159" t="str">
            <v>D153</v>
          </cell>
          <cell r="C159" t="str">
            <v>B084</v>
          </cell>
          <cell r="D159" t="str">
            <v>Silver CustService Brevet</v>
          </cell>
          <cell r="E159" t="str">
            <v>608718CS</v>
          </cell>
          <cell r="F159" t="str">
            <v>Unisex, Silver Dresswear Brevet, engraved with Customer Service</v>
          </cell>
          <cell r="G159">
            <v>10.148999999999999</v>
          </cell>
          <cell r="H159" t="str">
            <v>Accessories</v>
          </cell>
          <cell r="I159" t="str">
            <v>YES</v>
          </cell>
          <cell r="J159"/>
        </row>
        <row r="160">
          <cell r="A160">
            <v>21951</v>
          </cell>
          <cell r="B160" t="str">
            <v>NONE</v>
          </cell>
          <cell r="C160" t="str">
            <v>TO BE ADDED</v>
          </cell>
          <cell r="D160" t="str">
            <v>Silver RM Brevet w/name</v>
          </cell>
          <cell r="E160">
            <v>619518</v>
          </cell>
          <cell r="F160" t="str">
            <v>Unisex, Silver Dresswear Brevet, Route Manager, to be engraved with name and Route Manager</v>
          </cell>
          <cell r="G160">
            <v>13.718999999999999</v>
          </cell>
          <cell r="H160" t="str">
            <v>Accessories</v>
          </cell>
          <cell r="I160" t="str">
            <v>YES</v>
          </cell>
          <cell r="J160"/>
        </row>
        <row r="161">
          <cell r="A161">
            <v>21960</v>
          </cell>
          <cell r="B161" t="str">
            <v>D121</v>
          </cell>
          <cell r="C161" t="str">
            <v>B032</v>
          </cell>
          <cell r="D161" t="str">
            <v>Silver FA Brevet/</v>
          </cell>
          <cell r="E161">
            <v>608518</v>
          </cell>
          <cell r="F161" t="str">
            <v xml:space="preserve">Unisex, Silver Dresswear Brevet, Express, Blank </v>
          </cell>
          <cell r="G161">
            <v>10.148999999999999</v>
          </cell>
          <cell r="H161" t="str">
            <v>Accessories</v>
          </cell>
          <cell r="I161" t="str">
            <v>YES</v>
          </cell>
          <cell r="J161"/>
        </row>
        <row r="162">
          <cell r="A162">
            <v>21962</v>
          </cell>
          <cell r="B162" t="str">
            <v>D121</v>
          </cell>
          <cell r="C162" t="str">
            <v>B032</v>
          </cell>
          <cell r="D162" t="str">
            <v>Silver Express Brevet w/name</v>
          </cell>
          <cell r="E162" t="str">
            <v>608518/N</v>
          </cell>
          <cell r="F162" t="str">
            <v>Unisex, Silver Dresswear Brevet, Express, to be engraved with name</v>
          </cell>
          <cell r="G162">
            <v>13.65</v>
          </cell>
          <cell r="H162" t="str">
            <v>Accessories</v>
          </cell>
          <cell r="I162" t="str">
            <v>YES</v>
          </cell>
          <cell r="J162"/>
        </row>
        <row r="163">
          <cell r="A163">
            <v>22110</v>
          </cell>
          <cell r="B163" t="str">
            <v>W107</v>
          </cell>
          <cell r="C163" t="str">
            <v>B064</v>
          </cell>
          <cell r="D163" t="str">
            <v>Uni Blue LS WrkShirt R/AC</v>
          </cell>
          <cell r="E163" t="str">
            <v>3805A</v>
          </cell>
          <cell r="F163" t="str">
            <v>Unisex, Blue Long Sleeve Work Shirt, AC Logo</v>
          </cell>
          <cell r="G163">
            <v>15.81</v>
          </cell>
          <cell r="H163" t="str">
            <v>Tops</v>
          </cell>
          <cell r="I163" t="str">
            <v>YES</v>
          </cell>
          <cell r="J163"/>
        </row>
        <row r="164">
          <cell r="A164">
            <v>22111</v>
          </cell>
          <cell r="B164" t="str">
            <v>W104-S</v>
          </cell>
          <cell r="C164" t="str">
            <v>B063</v>
          </cell>
          <cell r="D164" t="str">
            <v>Uni Blue SS Work Shirt/AC</v>
          </cell>
          <cell r="E164" t="str">
            <v>3705A</v>
          </cell>
          <cell r="F164" t="str">
            <v>Unisex, Blue Short Sleeve Work Shirt, AC Logo</v>
          </cell>
          <cell r="G164">
            <v>13.77</v>
          </cell>
          <cell r="H164" t="str">
            <v>Tops</v>
          </cell>
          <cell r="I164" t="str">
            <v>YES</v>
          </cell>
          <cell r="J164"/>
        </row>
        <row r="165">
          <cell r="A165">
            <v>22126</v>
          </cell>
          <cell r="B165" t="str">
            <v>W122</v>
          </cell>
          <cell r="C165" t="str">
            <v>B056</v>
          </cell>
          <cell r="D165" t="str">
            <v>Uni Nv Ins Coverall R/AC</v>
          </cell>
          <cell r="E165" t="str">
            <v>2952A</v>
          </cell>
          <cell r="F165" t="str">
            <v>Unisex, Navy Insulated Coverall, AC Logo</v>
          </cell>
          <cell r="G165">
            <v>137.94999999999999</v>
          </cell>
          <cell r="H165" t="str">
            <v>Outerwear</v>
          </cell>
          <cell r="I165" t="str">
            <v>YES</v>
          </cell>
          <cell r="J165"/>
        </row>
        <row r="166">
          <cell r="A166">
            <v>22127</v>
          </cell>
          <cell r="B166" t="str">
            <v>W113</v>
          </cell>
          <cell r="C166" t="str">
            <v>B080</v>
          </cell>
          <cell r="D166" t="str">
            <v>Uni Nv Wind Pant</v>
          </cell>
          <cell r="E166">
            <v>1597</v>
          </cell>
          <cell r="F166" t="str">
            <v>Unisex, Navy Wind Pant</v>
          </cell>
          <cell r="G166">
            <v>40.99</v>
          </cell>
          <cell r="H166" t="str">
            <v>Bottoms</v>
          </cell>
          <cell r="I166" t="str">
            <v>YES</v>
          </cell>
          <cell r="J166"/>
        </row>
        <row r="167">
          <cell r="A167">
            <v>22129</v>
          </cell>
          <cell r="B167" t="str">
            <v>W106-S</v>
          </cell>
          <cell r="C167" t="str">
            <v>B061</v>
          </cell>
          <cell r="D167" t="str">
            <v>Uni Blu SS Golf Shirt/AC</v>
          </cell>
          <cell r="E167" t="str">
            <v>2440A</v>
          </cell>
          <cell r="F167" t="str">
            <v>Unisex, Blue Short Sleeve Golf Shirt, AC Logo</v>
          </cell>
          <cell r="G167">
            <v>17.288999999999998</v>
          </cell>
          <cell r="H167" t="str">
            <v>Tops</v>
          </cell>
          <cell r="I167" t="str">
            <v>YES</v>
          </cell>
          <cell r="J167"/>
        </row>
        <row r="168">
          <cell r="A168">
            <v>22131</v>
          </cell>
          <cell r="B168" t="str">
            <v>W109</v>
          </cell>
          <cell r="C168" t="str">
            <v>B083</v>
          </cell>
          <cell r="D168" t="str">
            <v>Uni Nv Mockneck/AC</v>
          </cell>
          <cell r="E168" t="str">
            <v>8381A</v>
          </cell>
          <cell r="F168" t="str">
            <v>Unisex, Navy Mockneck , AC Logo</v>
          </cell>
          <cell r="G168">
            <v>15.248999999999999</v>
          </cell>
          <cell r="H168" t="str">
            <v>Tops</v>
          </cell>
          <cell r="I168" t="str">
            <v>YES</v>
          </cell>
          <cell r="J168"/>
        </row>
        <row r="169">
          <cell r="A169">
            <v>22136</v>
          </cell>
          <cell r="B169" t="str">
            <v>W110</v>
          </cell>
          <cell r="C169" t="str">
            <v>B053</v>
          </cell>
          <cell r="D169" t="str">
            <v>Uni Nv CrNk Sweatshirt/AC</v>
          </cell>
          <cell r="E169" t="str">
            <v>7662A</v>
          </cell>
          <cell r="F169" t="str">
            <v>Unisex, Navy Crewneck Sweatshirt, AC Logo</v>
          </cell>
          <cell r="G169">
            <v>16.268999999999998</v>
          </cell>
          <cell r="H169" t="str">
            <v>Tops</v>
          </cell>
          <cell r="I169" t="str">
            <v>YES</v>
          </cell>
          <cell r="J169"/>
        </row>
        <row r="170">
          <cell r="A170">
            <v>22138</v>
          </cell>
          <cell r="B170" t="str">
            <v>W136</v>
          </cell>
          <cell r="C170" t="str">
            <v>B150</v>
          </cell>
          <cell r="D170" t="str">
            <v>GRY Cargo Pant</v>
          </cell>
          <cell r="E170">
            <v>195618</v>
          </cell>
          <cell r="F170" t="str">
            <v>Unisex, Grey Cargo Pants</v>
          </cell>
          <cell r="G170">
            <v>25.448999999999998</v>
          </cell>
          <cell r="H170" t="str">
            <v>Bottoms</v>
          </cell>
          <cell r="I170" t="str">
            <v>YES</v>
          </cell>
          <cell r="J170"/>
        </row>
        <row r="171">
          <cell r="A171">
            <v>22139</v>
          </cell>
          <cell r="B171" t="str">
            <v>NONE</v>
          </cell>
          <cell r="C171" t="str">
            <v>B151</v>
          </cell>
          <cell r="D171" t="str">
            <v>GRY Cargo Short</v>
          </cell>
          <cell r="E171">
            <v>195718</v>
          </cell>
          <cell r="F171" t="str">
            <v>Unisex, Grey Cargo Short</v>
          </cell>
          <cell r="G171">
            <v>15.248999999999999</v>
          </cell>
          <cell r="H171" t="str">
            <v>Bottoms</v>
          </cell>
          <cell r="I171" t="str">
            <v>YES</v>
          </cell>
          <cell r="J171"/>
        </row>
        <row r="172">
          <cell r="A172">
            <v>22144</v>
          </cell>
          <cell r="B172" t="str">
            <v>NONE</v>
          </cell>
          <cell r="C172" t="str">
            <v>NONE</v>
          </cell>
          <cell r="D172" t="str">
            <v>Jazz S/S  Diagonal Twill Polo , Nv</v>
          </cell>
          <cell r="E172">
            <v>7562</v>
          </cell>
          <cell r="F172" t="str">
            <v>Unisex, Navy Knit Short Sleeve Polo, Jazz Logo</v>
          </cell>
          <cell r="G172">
            <v>24.95</v>
          </cell>
          <cell r="H172" t="str">
            <v>Tops</v>
          </cell>
          <cell r="I172" t="str">
            <v>NO</v>
          </cell>
          <cell r="J172"/>
        </row>
        <row r="173">
          <cell r="A173">
            <v>22145</v>
          </cell>
          <cell r="B173" t="str">
            <v>NONE</v>
          </cell>
          <cell r="C173" t="str">
            <v>NONE</v>
          </cell>
          <cell r="D173" t="str">
            <v>Jazz L/S Mini Plaid Shirt,Nv</v>
          </cell>
          <cell r="E173">
            <v>9180</v>
          </cell>
          <cell r="F173" t="str">
            <v>Unisex, Navy Woven Long Sleeve Shirt, Jazz Logo</v>
          </cell>
          <cell r="G173">
            <v>34.950000000000003</v>
          </cell>
          <cell r="H173" t="str">
            <v>Tops</v>
          </cell>
          <cell r="I173" t="str">
            <v>NO</v>
          </cell>
          <cell r="J173"/>
        </row>
        <row r="174">
          <cell r="A174">
            <v>22146</v>
          </cell>
          <cell r="B174" t="str">
            <v>NONE</v>
          </cell>
          <cell r="C174" t="str">
            <v>DROPPED</v>
          </cell>
          <cell r="D174" t="str">
            <v>Jazz S/S Mini Plaid Shirt,Gr/Bl</v>
          </cell>
          <cell r="E174" t="str">
            <v>DROPPED</v>
          </cell>
          <cell r="F174" t="str">
            <v>Unisex, Woven Short Sleeve Shirt, Jazz Logo</v>
          </cell>
          <cell r="G174" t="str">
            <v>DROPPED</v>
          </cell>
          <cell r="H174" t="str">
            <v>DROPPED</v>
          </cell>
          <cell r="I174" t="str">
            <v>DROPPED</v>
          </cell>
          <cell r="J174"/>
        </row>
        <row r="175">
          <cell r="A175">
            <v>22209</v>
          </cell>
          <cell r="B175" t="str">
            <v>W130</v>
          </cell>
          <cell r="C175" t="str">
            <v>B152</v>
          </cell>
          <cell r="D175" t="str">
            <v>Men Nv CttnCargoPant</v>
          </cell>
          <cell r="E175">
            <v>1966</v>
          </cell>
          <cell r="F175" t="str">
            <v>Unisex, Navy Cargo Pant, 100% Cotton</v>
          </cell>
          <cell r="G175">
            <v>22.388999999999999</v>
          </cell>
          <cell r="H175" t="str">
            <v>Bottoms</v>
          </cell>
          <cell r="I175" t="str">
            <v>YES</v>
          </cell>
          <cell r="J175" t="str">
            <v xml:space="preserve">NO </v>
          </cell>
        </row>
        <row r="176">
          <cell r="A176">
            <v>22210</v>
          </cell>
          <cell r="B176" t="str">
            <v>W116</v>
          </cell>
          <cell r="C176" t="str">
            <v>B149</v>
          </cell>
          <cell r="D176" t="str">
            <v>Nv Twill Flat Pant</v>
          </cell>
          <cell r="E176">
            <v>1930</v>
          </cell>
          <cell r="F176" t="str">
            <v>Unisex, Navy Flat Front Pant</v>
          </cell>
          <cell r="G176">
            <v>17.288999999999998</v>
          </cell>
          <cell r="H176" t="str">
            <v>Bottoms</v>
          </cell>
          <cell r="I176" t="str">
            <v>YES</v>
          </cell>
          <cell r="J176"/>
        </row>
        <row r="177">
          <cell r="A177">
            <v>22213</v>
          </cell>
          <cell r="B177" t="str">
            <v>W128</v>
          </cell>
          <cell r="C177" t="str">
            <v>B091</v>
          </cell>
          <cell r="D177" t="str">
            <v>Wmn Nv ElasticInsertPant</v>
          </cell>
          <cell r="E177">
            <v>1456</v>
          </cell>
          <cell r="F177" t="str">
            <v>Female, Navy Flat Front Pant</v>
          </cell>
          <cell r="G177">
            <v>18.309000000000001</v>
          </cell>
          <cell r="H177" t="str">
            <v>Bottoms</v>
          </cell>
          <cell r="I177" t="str">
            <v>YES</v>
          </cell>
          <cell r="J177"/>
        </row>
        <row r="178">
          <cell r="A178">
            <v>22214</v>
          </cell>
          <cell r="B178" t="str">
            <v>DROPPED</v>
          </cell>
          <cell r="C178" t="str">
            <v>DROPPED</v>
          </cell>
          <cell r="D178" t="str">
            <v>DROPPED</v>
          </cell>
          <cell r="E178" t="str">
            <v>DROPPED</v>
          </cell>
          <cell r="F178" t="str">
            <v>Female Pleated Pants</v>
          </cell>
          <cell r="G178" t="str">
            <v>DROPPED</v>
          </cell>
          <cell r="H178" t="str">
            <v>DROPPED</v>
          </cell>
          <cell r="I178" t="str">
            <v>DROPPED</v>
          </cell>
          <cell r="J178"/>
        </row>
        <row r="179">
          <cell r="A179">
            <v>22215</v>
          </cell>
          <cell r="B179" t="str">
            <v>W125</v>
          </cell>
          <cell r="C179" t="str">
            <v>B148</v>
          </cell>
          <cell r="D179" t="str">
            <v>Men Nv Plain Front Short</v>
          </cell>
          <cell r="E179">
            <v>1995</v>
          </cell>
          <cell r="F179" t="str">
            <v>Male, Navy Flat Front Short</v>
          </cell>
          <cell r="G179">
            <v>15.248999999999999</v>
          </cell>
          <cell r="H179" t="str">
            <v>Bottoms</v>
          </cell>
          <cell r="I179" t="str">
            <v>YES</v>
          </cell>
          <cell r="J179"/>
        </row>
        <row r="180">
          <cell r="A180">
            <v>22216</v>
          </cell>
          <cell r="B180" t="str">
            <v>DROPPED</v>
          </cell>
          <cell r="C180" t="str">
            <v>DROPPED</v>
          </cell>
          <cell r="D180" t="str">
            <v>DROPPED</v>
          </cell>
          <cell r="E180" t="str">
            <v>DROPPED</v>
          </cell>
          <cell r="F180" t="str">
            <v>Male Pleated Shorts</v>
          </cell>
          <cell r="G180" t="str">
            <v>DROPPED</v>
          </cell>
          <cell r="H180" t="str">
            <v>DROPPED</v>
          </cell>
          <cell r="I180" t="str">
            <v>DROPPED</v>
          </cell>
          <cell r="J180"/>
        </row>
        <row r="181">
          <cell r="A181">
            <v>22218</v>
          </cell>
          <cell r="B181" t="str">
            <v>W131</v>
          </cell>
          <cell r="C181" t="str">
            <v>B147</v>
          </cell>
          <cell r="D181" t="str">
            <v>Wmn Nv Plain Front Short</v>
          </cell>
          <cell r="E181">
            <v>1498</v>
          </cell>
          <cell r="F181" t="str">
            <v>Female, Navy Plain Front Short</v>
          </cell>
          <cell r="G181">
            <v>19.329000000000001</v>
          </cell>
          <cell r="H181" t="str">
            <v>Bottoms</v>
          </cell>
          <cell r="I181" t="str">
            <v>YES</v>
          </cell>
          <cell r="J181"/>
        </row>
        <row r="182">
          <cell r="A182">
            <v>22311</v>
          </cell>
          <cell r="B182" t="str">
            <v>DROPPED</v>
          </cell>
          <cell r="C182" t="str">
            <v>DROPPED</v>
          </cell>
          <cell r="D182" t="str">
            <v>DROPPED</v>
          </cell>
          <cell r="E182" t="str">
            <v>DROPPED</v>
          </cell>
          <cell r="F182" t="str">
            <v>Male Pleated Pants</v>
          </cell>
          <cell r="G182" t="str">
            <v>DROPPED</v>
          </cell>
          <cell r="H182" t="str">
            <v>DROPPED</v>
          </cell>
          <cell r="I182" t="str">
            <v>DROPPED</v>
          </cell>
          <cell r="J182"/>
        </row>
        <row r="183">
          <cell r="A183">
            <v>22312</v>
          </cell>
          <cell r="B183" t="str">
            <v>W101-S</v>
          </cell>
          <cell r="C183" t="str">
            <v>B150</v>
          </cell>
          <cell r="D183" t="str">
            <v>Nvy Cargo Pant</v>
          </cell>
          <cell r="E183">
            <v>1956</v>
          </cell>
          <cell r="F183" t="str">
            <v>Unisex, Navy Cargo Pant</v>
          </cell>
          <cell r="G183">
            <v>17.288999999999998</v>
          </cell>
          <cell r="H183" t="str">
            <v>Bottoms</v>
          </cell>
          <cell r="I183" t="str">
            <v>YES</v>
          </cell>
          <cell r="J183"/>
        </row>
        <row r="184">
          <cell r="A184">
            <v>22317</v>
          </cell>
          <cell r="B184" t="str">
            <v>W103</v>
          </cell>
          <cell r="C184" t="str">
            <v>B151</v>
          </cell>
          <cell r="D184" t="str">
            <v>Nvy Cargo Short</v>
          </cell>
          <cell r="E184">
            <v>1957</v>
          </cell>
          <cell r="F184" t="str">
            <v>Unisex, Navy Cargo Short</v>
          </cell>
          <cell r="G184">
            <v>15.248999999999999</v>
          </cell>
          <cell r="H184" t="str">
            <v>Bottoms</v>
          </cell>
          <cell r="I184" t="str">
            <v>YES</v>
          </cell>
          <cell r="J184"/>
        </row>
        <row r="185">
          <cell r="A185">
            <v>22628</v>
          </cell>
          <cell r="B185" t="str">
            <v>W139</v>
          </cell>
          <cell r="C185" t="str">
            <v>B092</v>
          </cell>
          <cell r="D185" t="str">
            <v>Uni Blu AntiStat ShopCoat</v>
          </cell>
          <cell r="E185" t="str">
            <v>8072A</v>
          </cell>
          <cell r="F185" t="str">
            <v>Unisex, Blue Anti-Static Shop Coat, AC Logo</v>
          </cell>
          <cell r="G185">
            <v>33.609000000000002</v>
          </cell>
          <cell r="H185" t="str">
            <v>Outerwear</v>
          </cell>
          <cell r="I185" t="str">
            <v>YES</v>
          </cell>
          <cell r="J185"/>
        </row>
        <row r="186">
          <cell r="A186">
            <v>22630</v>
          </cell>
          <cell r="B186" t="str">
            <v>W127</v>
          </cell>
          <cell r="C186" t="str">
            <v>B153</v>
          </cell>
          <cell r="D186" t="str">
            <v>Nvy Shop Coat w Pkts/AC</v>
          </cell>
          <cell r="E186" t="str">
            <v>4965A</v>
          </cell>
          <cell r="F186" t="str">
            <v>Unisex, Navy Shopcoat with Pockets, AC Logo</v>
          </cell>
          <cell r="G186">
            <v>20.349</v>
          </cell>
          <cell r="H186" t="str">
            <v>Outerwear</v>
          </cell>
          <cell r="I186" t="str">
            <v>YES</v>
          </cell>
          <cell r="J186"/>
        </row>
        <row r="187">
          <cell r="A187">
            <v>22631</v>
          </cell>
          <cell r="B187" t="str">
            <v>W117</v>
          </cell>
          <cell r="C187" t="str">
            <v>B082</v>
          </cell>
          <cell r="D187" t="str">
            <v>Uni Goose Parka R/AC</v>
          </cell>
          <cell r="E187" t="str">
            <v>5966A</v>
          </cell>
          <cell r="F187" t="str">
            <v>Unisex, Navy Goose Down Parka, AC Logo</v>
          </cell>
          <cell r="G187">
            <v>249.95</v>
          </cell>
          <cell r="H187" t="str">
            <v>Outerwear</v>
          </cell>
          <cell r="I187" t="str">
            <v>YES</v>
          </cell>
          <cell r="J187"/>
        </row>
        <row r="188">
          <cell r="A188">
            <v>22632</v>
          </cell>
          <cell r="B188" t="str">
            <v>W118</v>
          </cell>
          <cell r="C188" t="str">
            <v>B154</v>
          </cell>
          <cell r="D188" t="str">
            <v>Nvy Coverall Reg Twill/AC</v>
          </cell>
          <cell r="E188" t="str">
            <v>M210A</v>
          </cell>
          <cell r="F188" t="str">
            <v>Unisex, Navy Long Sleeve Coverall, AC Logo</v>
          </cell>
          <cell r="G188">
            <v>33.609000000000002</v>
          </cell>
          <cell r="H188" t="str">
            <v>Outerwear</v>
          </cell>
          <cell r="I188" t="str">
            <v>YES</v>
          </cell>
          <cell r="J188"/>
        </row>
        <row r="189">
          <cell r="A189">
            <v>22633</v>
          </cell>
          <cell r="B189" t="str">
            <v>W120</v>
          </cell>
          <cell r="C189" t="str">
            <v>B086</v>
          </cell>
          <cell r="D189" t="str">
            <v>Uni Nv SS Coverall R/AC</v>
          </cell>
          <cell r="E189" t="str">
            <v>M110A</v>
          </cell>
          <cell r="F189" t="str">
            <v>Unisex, Navy Short Sleeve Coverall, AC Logo</v>
          </cell>
          <cell r="G189">
            <v>30.548999999999999</v>
          </cell>
          <cell r="H189" t="str">
            <v>Outerwear</v>
          </cell>
          <cell r="I189" t="str">
            <v>YES</v>
          </cell>
          <cell r="J189"/>
        </row>
        <row r="190">
          <cell r="A190">
            <v>22634</v>
          </cell>
          <cell r="B190" t="str">
            <v>W114-S</v>
          </cell>
          <cell r="C190" t="str">
            <v>B047</v>
          </cell>
          <cell r="D190" t="str">
            <v>Uni Nv 3 In 1 Jkt R/AC</v>
          </cell>
          <cell r="E190" t="str">
            <v>5918A</v>
          </cell>
          <cell r="F190" t="str">
            <v>Unisex, Navy 3-in-1 Jacket, AC Logo</v>
          </cell>
          <cell r="G190">
            <v>124.99</v>
          </cell>
          <cell r="H190" t="str">
            <v>Outerwear</v>
          </cell>
          <cell r="I190" t="str">
            <v>YES</v>
          </cell>
          <cell r="J190"/>
        </row>
        <row r="191">
          <cell r="A191">
            <v>22639</v>
          </cell>
          <cell r="B191" t="str">
            <v>W123</v>
          </cell>
          <cell r="C191" t="str">
            <v>B057</v>
          </cell>
          <cell r="D191" t="str">
            <v>Uni Nv MidWeight Parka/AC</v>
          </cell>
          <cell r="E191" t="str">
            <v>5964A</v>
          </cell>
          <cell r="F191" t="str">
            <v>Unisex, Navy Midweight Parka, AC Logo</v>
          </cell>
          <cell r="G191">
            <v>137.94999999999999</v>
          </cell>
          <cell r="H191" t="str">
            <v>Outerwear</v>
          </cell>
          <cell r="I191" t="str">
            <v>NO</v>
          </cell>
          <cell r="J191"/>
        </row>
        <row r="192">
          <cell r="A192">
            <v>22641</v>
          </cell>
          <cell r="B192" t="str">
            <v>W124</v>
          </cell>
          <cell r="C192" t="str">
            <v>B155</v>
          </cell>
          <cell r="D192" t="str">
            <v>Nvy Cvrl Cttn BtnFront/AC</v>
          </cell>
          <cell r="E192" t="str">
            <v>M212A</v>
          </cell>
          <cell r="F192" t="str">
            <v>Unisex, Navy Button Front Long Sleeve Coverall, 100% Cotton, AC Logo</v>
          </cell>
          <cell r="G192">
            <v>35.649000000000001</v>
          </cell>
          <cell r="H192" t="str">
            <v>Outerwear</v>
          </cell>
          <cell r="I192" t="str">
            <v>YES</v>
          </cell>
          <cell r="J192" t="str">
            <v xml:space="preserve">NO </v>
          </cell>
        </row>
        <row r="193">
          <cell r="A193">
            <v>22642</v>
          </cell>
          <cell r="B193" t="str">
            <v>W115</v>
          </cell>
          <cell r="C193" t="str">
            <v>B058</v>
          </cell>
          <cell r="D193" t="str">
            <v>Uni Nv Ins Vest R/AC</v>
          </cell>
          <cell r="E193" t="str">
            <v>5643A</v>
          </cell>
          <cell r="F193" t="str">
            <v>Unisex, Navy Insulated Vest, AC Logo</v>
          </cell>
          <cell r="G193">
            <v>49.95</v>
          </cell>
          <cell r="H193" t="str">
            <v>Vests</v>
          </cell>
          <cell r="I193" t="str">
            <v>YES</v>
          </cell>
          <cell r="J193"/>
        </row>
        <row r="194">
          <cell r="A194">
            <v>22643</v>
          </cell>
          <cell r="B194" t="str">
            <v>W111</v>
          </cell>
          <cell r="C194" t="str">
            <v>B081</v>
          </cell>
          <cell r="D194" t="str">
            <v>Uni Nv Windbreaker R/AC</v>
          </cell>
          <cell r="E194" t="str">
            <v>5965A</v>
          </cell>
          <cell r="F194" t="str">
            <v>Unisex, Navy Windbreaker, AC Logo</v>
          </cell>
          <cell r="G194">
            <v>54.99</v>
          </cell>
          <cell r="H194" t="str">
            <v>Outerwear</v>
          </cell>
          <cell r="I194" t="str">
            <v>YES</v>
          </cell>
          <cell r="J194"/>
        </row>
        <row r="195">
          <cell r="A195">
            <v>22644</v>
          </cell>
          <cell r="B195" t="str">
            <v>S100-S</v>
          </cell>
          <cell r="C195" t="str">
            <v>B095</v>
          </cell>
          <cell r="D195" t="str">
            <v>Hi Vis Yellow Vest/AC</v>
          </cell>
          <cell r="E195" t="str">
            <v>V130A</v>
          </cell>
          <cell r="F195" t="str">
            <v>Unisex, Yellow Hi-Vis Vest, AC Logo</v>
          </cell>
          <cell r="G195">
            <v>15.95</v>
          </cell>
          <cell r="H195" t="str">
            <v>Vests</v>
          </cell>
          <cell r="I195" t="str">
            <v>YES</v>
          </cell>
          <cell r="J195"/>
        </row>
        <row r="196">
          <cell r="A196">
            <v>22650</v>
          </cell>
          <cell r="B196" t="str">
            <v>S102</v>
          </cell>
          <cell r="C196">
            <v>9652</v>
          </cell>
          <cell r="D196" t="str">
            <v>Hi-Vis Windbreaker</v>
          </cell>
          <cell r="E196">
            <v>9652</v>
          </cell>
          <cell r="F196" t="str">
            <v>Unisex, Hi-Vis Windbreaker, AC logo</v>
          </cell>
          <cell r="G196">
            <v>74.95</v>
          </cell>
          <cell r="H196" t="str">
            <v>Outerwear</v>
          </cell>
          <cell r="I196" t="str">
            <v>NO</v>
          </cell>
          <cell r="J196"/>
        </row>
        <row r="197">
          <cell r="A197">
            <v>22731</v>
          </cell>
          <cell r="B197" t="str">
            <v>D117</v>
          </cell>
          <cell r="C197" t="str">
            <v>B055</v>
          </cell>
          <cell r="D197" t="str">
            <v>Navy Apron w Pkt/AC</v>
          </cell>
          <cell r="E197" t="str">
            <v>000502A</v>
          </cell>
          <cell r="F197" t="str">
            <v>Unisex, Navy Apron with Pocket, AC Logo</v>
          </cell>
          <cell r="G197">
            <v>8.109</v>
          </cell>
          <cell r="H197" t="str">
            <v>Accessories</v>
          </cell>
          <cell r="I197" t="str">
            <v>YES</v>
          </cell>
          <cell r="J197"/>
        </row>
        <row r="198">
          <cell r="A198">
            <v>23110</v>
          </cell>
          <cell r="B198" t="str">
            <v>W107</v>
          </cell>
          <cell r="C198" t="str">
            <v>B064</v>
          </cell>
          <cell r="D198" t="str">
            <v>Uni Blue LS WrkShirt R/JZ</v>
          </cell>
          <cell r="E198" t="str">
            <v>3805J</v>
          </cell>
          <cell r="F198" t="str">
            <v>Unisex, Blue Long Sleeve Work Shirt, Jazz Logo</v>
          </cell>
          <cell r="G198">
            <v>15.81</v>
          </cell>
          <cell r="H198" t="str">
            <v>Tops</v>
          </cell>
          <cell r="I198" t="str">
            <v>YES</v>
          </cell>
          <cell r="J198"/>
        </row>
        <row r="199">
          <cell r="A199">
            <v>23111</v>
          </cell>
          <cell r="B199" t="str">
            <v>W104-S</v>
          </cell>
          <cell r="C199" t="str">
            <v>B063</v>
          </cell>
          <cell r="D199" t="str">
            <v>Uni Blue SS Work Shirt/JZ</v>
          </cell>
          <cell r="E199" t="str">
            <v>3705J</v>
          </cell>
          <cell r="F199" t="str">
            <v>Unisex, Blue Short Sleeve Work Shirt, Jazz Logo</v>
          </cell>
          <cell r="G199">
            <v>13.77</v>
          </cell>
          <cell r="H199" t="str">
            <v>Tops</v>
          </cell>
          <cell r="I199" t="str">
            <v>YES</v>
          </cell>
          <cell r="J199"/>
        </row>
        <row r="200">
          <cell r="A200">
            <v>23126</v>
          </cell>
          <cell r="B200" t="str">
            <v>W122</v>
          </cell>
          <cell r="C200" t="str">
            <v>B056</v>
          </cell>
          <cell r="D200" t="str">
            <v>Uni Nv Ins Coverall R/JZ</v>
          </cell>
          <cell r="E200" t="str">
            <v>2952J</v>
          </cell>
          <cell r="F200" t="str">
            <v>Unisex, Navy Insulated Coverall, Jazz Logo</v>
          </cell>
          <cell r="G200">
            <v>137.94999999999999</v>
          </cell>
          <cell r="H200" t="str">
            <v>Outerwear</v>
          </cell>
          <cell r="I200" t="str">
            <v>YES</v>
          </cell>
          <cell r="J200"/>
        </row>
        <row r="201">
          <cell r="A201">
            <v>23129</v>
          </cell>
          <cell r="B201" t="str">
            <v>W106-S</v>
          </cell>
          <cell r="C201" t="str">
            <v>B061</v>
          </cell>
          <cell r="D201" t="str">
            <v>Uni Blu SS Golf Shirt/JZ</v>
          </cell>
          <cell r="E201" t="str">
            <v>2440J</v>
          </cell>
          <cell r="F201" t="str">
            <v>Unisex, Blue Short Sleeve Golf Shirt, Jazz Logo</v>
          </cell>
          <cell r="G201">
            <v>17.288999999999998</v>
          </cell>
          <cell r="H201" t="str">
            <v>Tops</v>
          </cell>
          <cell r="I201" t="str">
            <v>YES</v>
          </cell>
          <cell r="J201"/>
        </row>
        <row r="202">
          <cell r="A202">
            <v>23131</v>
          </cell>
          <cell r="B202" t="str">
            <v>W109</v>
          </cell>
          <cell r="C202" t="str">
            <v>B083</v>
          </cell>
          <cell r="D202" t="str">
            <v>Uni Nv Mockneck/JZ</v>
          </cell>
          <cell r="E202" t="str">
            <v>8381J</v>
          </cell>
          <cell r="F202" t="str">
            <v>Unisex, Navy Mockneck , Jazz Logo</v>
          </cell>
          <cell r="G202">
            <v>15.248999999999999</v>
          </cell>
          <cell r="H202" t="str">
            <v>Tops</v>
          </cell>
          <cell r="I202" t="str">
            <v>YES</v>
          </cell>
          <cell r="J202"/>
        </row>
        <row r="203">
          <cell r="A203">
            <v>23132</v>
          </cell>
          <cell r="B203" t="str">
            <v>W100</v>
          </cell>
          <cell r="C203" t="str">
            <v>B052</v>
          </cell>
          <cell r="D203" t="str">
            <v>Uni Nv SS TS with Pkt/JZ</v>
          </cell>
          <cell r="E203" t="str">
            <v>2507J</v>
          </cell>
          <cell r="F203" t="str">
            <v>Unisex, Navy Short Sleeve T-Shirt with Pocket, Jazz Logo</v>
          </cell>
          <cell r="G203">
            <v>9.69</v>
          </cell>
          <cell r="H203" t="str">
            <v>Tops</v>
          </cell>
          <cell r="I203" t="str">
            <v>YES</v>
          </cell>
          <cell r="J203"/>
        </row>
        <row r="204">
          <cell r="A204">
            <v>23136</v>
          </cell>
          <cell r="B204" t="str">
            <v>W110</v>
          </cell>
          <cell r="C204" t="str">
            <v>B053</v>
          </cell>
          <cell r="D204" t="str">
            <v>Uni Nv CrNk Sweatshirt/JZ</v>
          </cell>
          <cell r="E204" t="str">
            <v>7662J</v>
          </cell>
          <cell r="F204" t="str">
            <v>Unisex, Navy Crewneck Sweatshirt, Jazz Logo</v>
          </cell>
          <cell r="G204">
            <v>16.268999999999998</v>
          </cell>
          <cell r="H204" t="str">
            <v>Tops</v>
          </cell>
          <cell r="I204" t="str">
            <v>YES</v>
          </cell>
          <cell r="J204"/>
        </row>
        <row r="205">
          <cell r="A205">
            <v>23630</v>
          </cell>
          <cell r="B205" t="str">
            <v>W127</v>
          </cell>
          <cell r="C205" t="str">
            <v>B153</v>
          </cell>
          <cell r="D205" t="str">
            <v>Nvy Shop Coat w Pkts/JZ</v>
          </cell>
          <cell r="E205" t="str">
            <v>4965J</v>
          </cell>
          <cell r="F205" t="str">
            <v>Unisex, Navy Shopcoat with Pockets, Jazz Logo</v>
          </cell>
          <cell r="G205">
            <v>20.349</v>
          </cell>
          <cell r="H205" t="str">
            <v>Outerwear</v>
          </cell>
          <cell r="I205" t="str">
            <v>YES</v>
          </cell>
          <cell r="J205"/>
        </row>
        <row r="206">
          <cell r="A206">
            <v>23631</v>
          </cell>
          <cell r="B206" t="str">
            <v>W117</v>
          </cell>
          <cell r="C206" t="str">
            <v>B082</v>
          </cell>
          <cell r="D206" t="str">
            <v>Uni Goose Parka R/JZ</v>
          </cell>
          <cell r="E206" t="str">
            <v>5966J</v>
          </cell>
          <cell r="F206" t="str">
            <v>Unisex, Navy Goose Down Parka, Jazz Logo</v>
          </cell>
          <cell r="G206">
            <v>249.95</v>
          </cell>
          <cell r="H206" t="str">
            <v>Outerwear</v>
          </cell>
          <cell r="I206" t="str">
            <v>YES</v>
          </cell>
          <cell r="J206"/>
        </row>
        <row r="207">
          <cell r="A207">
            <v>23632</v>
          </cell>
          <cell r="B207" t="str">
            <v>W118</v>
          </cell>
          <cell r="C207" t="str">
            <v>B154</v>
          </cell>
          <cell r="D207" t="str">
            <v>Nvy Coverall Reg Twill/JZ</v>
          </cell>
          <cell r="E207" t="str">
            <v>M210J</v>
          </cell>
          <cell r="F207" t="str">
            <v>Unisex, Navy Long Sleeve Coverall, Jazz Logo</v>
          </cell>
          <cell r="G207">
            <v>33.609000000000002</v>
          </cell>
          <cell r="H207" t="str">
            <v>Outerwear</v>
          </cell>
          <cell r="I207" t="str">
            <v>YES</v>
          </cell>
          <cell r="J207"/>
        </row>
        <row r="208">
          <cell r="A208">
            <v>23633</v>
          </cell>
          <cell r="B208" t="str">
            <v>W120</v>
          </cell>
          <cell r="C208" t="str">
            <v>B086</v>
          </cell>
          <cell r="D208" t="str">
            <v>Uni Nv SS Coverall R/JZ</v>
          </cell>
          <cell r="E208" t="str">
            <v>M110J</v>
          </cell>
          <cell r="F208" t="str">
            <v>Unisex, Navy Short Sleeve Coverall, Jazz Logo</v>
          </cell>
          <cell r="G208">
            <v>30.548999999999999</v>
          </cell>
          <cell r="H208" t="str">
            <v>Outerwear</v>
          </cell>
          <cell r="I208" t="str">
            <v>YES</v>
          </cell>
          <cell r="J208"/>
        </row>
        <row r="209">
          <cell r="A209">
            <v>23639</v>
          </cell>
          <cell r="B209" t="str">
            <v>W123</v>
          </cell>
          <cell r="C209" t="str">
            <v>B057</v>
          </cell>
          <cell r="D209" t="str">
            <v>Uni Nv MidWeight Parka/JZ</v>
          </cell>
          <cell r="E209" t="str">
            <v>5964J</v>
          </cell>
          <cell r="F209" t="str">
            <v>Unisex, Navy Midweight Parka, Jazz Logo</v>
          </cell>
          <cell r="G209">
            <v>137.94999999999999</v>
          </cell>
          <cell r="H209" t="str">
            <v>Outerwear</v>
          </cell>
          <cell r="I209" t="str">
            <v>NO</v>
          </cell>
          <cell r="J209"/>
        </row>
        <row r="210">
          <cell r="A210">
            <v>23641</v>
          </cell>
          <cell r="B210" t="str">
            <v>W124</v>
          </cell>
          <cell r="C210" t="str">
            <v>B155</v>
          </cell>
          <cell r="D210" t="str">
            <v>Nvy Cvrl Cttn BtnFront/JZ</v>
          </cell>
          <cell r="E210" t="str">
            <v>M212J</v>
          </cell>
          <cell r="F210" t="str">
            <v>Unisex, Navy Button Front Long Sleeve Coverall, 100% Cotton, Jazz Logo</v>
          </cell>
          <cell r="G210">
            <v>35.649000000000001</v>
          </cell>
          <cell r="H210" t="str">
            <v>Outerwear</v>
          </cell>
          <cell r="I210" t="str">
            <v>YES</v>
          </cell>
          <cell r="J210" t="str">
            <v xml:space="preserve">NO </v>
          </cell>
        </row>
        <row r="211">
          <cell r="A211">
            <v>23642</v>
          </cell>
          <cell r="B211" t="str">
            <v>W115</v>
          </cell>
          <cell r="C211" t="str">
            <v>B058</v>
          </cell>
          <cell r="D211" t="str">
            <v>Uni Nv Ins Vest R/JZ</v>
          </cell>
          <cell r="E211" t="str">
            <v>5643J</v>
          </cell>
          <cell r="F211" t="str">
            <v>Unisex, Navy Insulated Vest, Jazz Logo</v>
          </cell>
          <cell r="G211">
            <v>49.95</v>
          </cell>
          <cell r="H211" t="str">
            <v>Vests</v>
          </cell>
          <cell r="I211" t="str">
            <v>YES</v>
          </cell>
          <cell r="J211"/>
        </row>
        <row r="212">
          <cell r="A212">
            <v>23643</v>
          </cell>
          <cell r="B212" t="str">
            <v>W111</v>
          </cell>
          <cell r="C212" t="str">
            <v>B081</v>
          </cell>
          <cell r="D212" t="str">
            <v>Uni Nv Windbreaker R/JZ</v>
          </cell>
          <cell r="E212" t="str">
            <v>5965J</v>
          </cell>
          <cell r="F212" t="str">
            <v xml:space="preserve">Unisex, Navy Windbreaker, Jazz Logo </v>
          </cell>
          <cell r="G212">
            <v>54.99</v>
          </cell>
          <cell r="H212" t="str">
            <v>Outerwear</v>
          </cell>
          <cell r="I212" t="str">
            <v>YES</v>
          </cell>
          <cell r="J212"/>
        </row>
        <row r="213">
          <cell r="A213">
            <v>24122</v>
          </cell>
          <cell r="B213" t="str">
            <v>D127</v>
          </cell>
          <cell r="C213" t="str">
            <v>B132</v>
          </cell>
          <cell r="D213" t="str">
            <v>Wmn Blu FA Cardigan</v>
          </cell>
          <cell r="E213">
            <v>7018</v>
          </cell>
          <cell r="F213" t="str">
            <v>Female, Blue Dresswear Zip Cardigan</v>
          </cell>
          <cell r="G213">
            <v>40.749000000000002</v>
          </cell>
          <cell r="H213" t="str">
            <v>Sweaters</v>
          </cell>
          <cell r="I213" t="str">
            <v>YES</v>
          </cell>
          <cell r="J213"/>
        </row>
        <row r="214">
          <cell r="A214">
            <v>24430</v>
          </cell>
          <cell r="B214" t="str">
            <v>D158</v>
          </cell>
          <cell r="C214" t="str">
            <v>B130</v>
          </cell>
          <cell r="D214" t="str">
            <v>Men Nv FA Sweater</v>
          </cell>
          <cell r="E214">
            <v>7016</v>
          </cell>
          <cell r="F214" t="str">
            <v>Male, Navy Dresswear Warm Sweater Zip Cardigan</v>
          </cell>
          <cell r="G214">
            <v>47.889000000000003</v>
          </cell>
          <cell r="H214" t="str">
            <v>Sweaters</v>
          </cell>
          <cell r="I214" t="str">
            <v>YES</v>
          </cell>
          <cell r="J214"/>
        </row>
        <row r="215">
          <cell r="A215">
            <v>24440</v>
          </cell>
          <cell r="B215" t="str">
            <v>D135</v>
          </cell>
          <cell r="C215" t="str">
            <v>B131</v>
          </cell>
          <cell r="D215" t="str">
            <v>Wmn Nv FA Sweater</v>
          </cell>
          <cell r="E215">
            <v>7017</v>
          </cell>
          <cell r="F215" t="str">
            <v>Female, Navy Dresswear Warm Sweater Zip Cardigan</v>
          </cell>
          <cell r="G215">
            <v>40.749000000000002</v>
          </cell>
          <cell r="H215" t="str">
            <v>Sweaters</v>
          </cell>
          <cell r="I215" t="str">
            <v>YES</v>
          </cell>
          <cell r="J215"/>
        </row>
        <row r="216">
          <cell r="A216">
            <v>24517</v>
          </cell>
          <cell r="B216" t="str">
            <v>DROPPED</v>
          </cell>
          <cell r="C216" t="str">
            <v>DROPPED</v>
          </cell>
          <cell r="D216" t="str">
            <v>F. Zip Front Cardigan , Black</v>
          </cell>
          <cell r="E216" t="str">
            <v>DROPPED</v>
          </cell>
          <cell r="F216" t="str">
            <v>DROPPED replaced with new option for VF8824</v>
          </cell>
          <cell r="G216" t="str">
            <v>DROPPED</v>
          </cell>
          <cell r="H216" t="str">
            <v>DROPPED</v>
          </cell>
          <cell r="I216" t="str">
            <v>DROPPED</v>
          </cell>
          <cell r="J216"/>
        </row>
        <row r="217">
          <cell r="A217">
            <v>24518</v>
          </cell>
          <cell r="B217" t="str">
            <v>DROPPED</v>
          </cell>
          <cell r="C217" t="str">
            <v>DROPPED</v>
          </cell>
          <cell r="D217" t="str">
            <v>M. Zip Front Cardigan , Black</v>
          </cell>
          <cell r="E217" t="str">
            <v>DROPPED</v>
          </cell>
          <cell r="F217" t="str">
            <v>DROPPED replaced with new option for VF8823</v>
          </cell>
          <cell r="G217" t="str">
            <v>DROPPED</v>
          </cell>
          <cell r="H217" t="str">
            <v>DROPPED</v>
          </cell>
          <cell r="I217" t="str">
            <v>DROPPED</v>
          </cell>
          <cell r="J217"/>
        </row>
        <row r="218">
          <cell r="A218">
            <v>24800</v>
          </cell>
          <cell r="B218" t="str">
            <v>D210</v>
          </cell>
          <cell r="C218" t="str">
            <v>B023</v>
          </cell>
          <cell r="D218" t="str">
            <v>Lanyard Gry wRed AC</v>
          </cell>
          <cell r="E218" t="str">
            <v>6049A</v>
          </cell>
          <cell r="F218" t="str">
            <v xml:space="preserve">Unisex, Air Canada Lanyard </v>
          </cell>
          <cell r="G218">
            <v>1.7238</v>
          </cell>
          <cell r="H218" t="str">
            <v>Accessories</v>
          </cell>
          <cell r="I218" t="str">
            <v>HAVE PRODUCT</v>
          </cell>
          <cell r="J218"/>
        </row>
        <row r="219">
          <cell r="A219">
            <v>24900</v>
          </cell>
          <cell r="B219" t="str">
            <v>D105</v>
          </cell>
          <cell r="C219" t="str">
            <v>B028</v>
          </cell>
          <cell r="D219" t="str">
            <v>Lanyard Blu wRdChar ACExp</v>
          </cell>
          <cell r="E219">
            <v>6046</v>
          </cell>
          <cell r="F219" t="str">
            <v>Unisex Air Canada Express Lanyard</v>
          </cell>
          <cell r="G219">
            <v>1.7238</v>
          </cell>
          <cell r="H219" t="str">
            <v>Accessories</v>
          </cell>
          <cell r="I219" t="str">
            <v>HAVE PRODUCT</v>
          </cell>
          <cell r="J219"/>
        </row>
        <row r="220">
          <cell r="A220">
            <v>24938</v>
          </cell>
          <cell r="B220" t="str">
            <v>D131-S</v>
          </cell>
          <cell r="C220" t="str">
            <v>B071</v>
          </cell>
          <cell r="D220" t="str">
            <v>Red FA Winter Scarf/EX</v>
          </cell>
          <cell r="E220" t="str">
            <v>8166E</v>
          </cell>
          <cell r="F220" t="str">
            <v>Unisex, Red Winter Scarf, EX Logo</v>
          </cell>
          <cell r="G220">
            <v>22.39</v>
          </cell>
          <cell r="H220" t="str">
            <v>Accessories</v>
          </cell>
          <cell r="I220" t="str">
            <v>YES</v>
          </cell>
          <cell r="J220"/>
        </row>
        <row r="221">
          <cell r="A221">
            <v>25312</v>
          </cell>
          <cell r="B221" t="str">
            <v>NONE</v>
          </cell>
          <cell r="C221" t="str">
            <v>NEED PRODUCT</v>
          </cell>
          <cell r="D221" t="str">
            <v>NEED PRODUCT</v>
          </cell>
          <cell r="E221">
            <v>580703</v>
          </cell>
          <cell r="F221" t="str">
            <v>Male, Black Concierge Vest</v>
          </cell>
          <cell r="G221">
            <v>55.95</v>
          </cell>
          <cell r="H221" t="str">
            <v>Vests</v>
          </cell>
          <cell r="I221" t="str">
            <v>NO</v>
          </cell>
          <cell r="J221"/>
        </row>
        <row r="222">
          <cell r="A222">
            <v>25927</v>
          </cell>
          <cell r="B222" t="str">
            <v>D159</v>
          </cell>
          <cell r="C222" t="str">
            <v>B078</v>
          </cell>
          <cell r="D222" t="str">
            <v>Wmn Blu Srv Dir/Mgr Scarf</v>
          </cell>
          <cell r="E222">
            <v>8170</v>
          </cell>
          <cell r="F222" t="str">
            <v>Female, Blue Service Director/Manager Scarf</v>
          </cell>
          <cell r="G222">
            <v>12.189</v>
          </cell>
          <cell r="H222" t="str">
            <v>Accessories</v>
          </cell>
          <cell r="I222" t="str">
            <v>YES</v>
          </cell>
          <cell r="J222"/>
        </row>
        <row r="223">
          <cell r="A223">
            <v>25928</v>
          </cell>
          <cell r="B223" t="str">
            <v>D155</v>
          </cell>
          <cell r="C223" t="str">
            <v>B079</v>
          </cell>
          <cell r="D223" t="str">
            <v>Men Blu Srv Dir/Mgr Tie</v>
          </cell>
          <cell r="E223">
            <v>8198</v>
          </cell>
          <cell r="F223" t="str">
            <v>Male, Blue Service Director/Manager Tie</v>
          </cell>
          <cell r="G223">
            <v>9.69</v>
          </cell>
          <cell r="H223" t="str">
            <v>Accessories</v>
          </cell>
          <cell r="I223" t="str">
            <v>YES</v>
          </cell>
          <cell r="J223"/>
        </row>
        <row r="224">
          <cell r="A224">
            <v>25929</v>
          </cell>
          <cell r="B224" t="str">
            <v>D183</v>
          </cell>
          <cell r="C224" t="str">
            <v>B093</v>
          </cell>
          <cell r="D224" t="str">
            <v>Men Blu SrvDir/Mgr ClpTie</v>
          </cell>
          <cell r="E224">
            <v>8182</v>
          </cell>
          <cell r="F224" t="str">
            <v>Male, Blue Service Director/Manager Clip Tie</v>
          </cell>
          <cell r="G224">
            <v>9.69</v>
          </cell>
          <cell r="H224" t="str">
            <v>Accessories</v>
          </cell>
          <cell r="I224" t="str">
            <v>YES</v>
          </cell>
          <cell r="J224"/>
        </row>
        <row r="225">
          <cell r="A225">
            <v>25934</v>
          </cell>
          <cell r="B225" t="str">
            <v>D190</v>
          </cell>
          <cell r="C225" t="str">
            <v>B094</v>
          </cell>
          <cell r="D225" t="str">
            <v>Wmn Gry Concierge Scarf</v>
          </cell>
          <cell r="E225">
            <v>8156</v>
          </cell>
          <cell r="F225" t="str">
            <v>Female, Silver Concierge Scarf</v>
          </cell>
          <cell r="G225">
            <v>12.189</v>
          </cell>
          <cell r="H225" t="str">
            <v>Accessories</v>
          </cell>
          <cell r="I225" t="str">
            <v>HAVE PRODUCT</v>
          </cell>
          <cell r="J225"/>
        </row>
        <row r="226">
          <cell r="A226">
            <v>25935</v>
          </cell>
          <cell r="B226" t="str">
            <v>D199</v>
          </cell>
          <cell r="C226" t="str">
            <v>NONE</v>
          </cell>
          <cell r="D226" t="str">
            <v>NEED AC APP.</v>
          </cell>
          <cell r="E226">
            <v>8112</v>
          </cell>
          <cell r="F226" t="str">
            <v>Unisex, Black/Charcoal Concierge Tie</v>
          </cell>
          <cell r="G226">
            <v>9.69</v>
          </cell>
          <cell r="H226" t="str">
            <v>Accessories</v>
          </cell>
          <cell r="I226" t="str">
            <v>NO</v>
          </cell>
          <cell r="J226"/>
        </row>
        <row r="227">
          <cell r="A227">
            <v>25937</v>
          </cell>
          <cell r="B227" t="str">
            <v>NONE</v>
          </cell>
          <cell r="C227" t="str">
            <v>B17118</v>
          </cell>
          <cell r="D227" t="str">
            <v>NEED $ APP.</v>
          </cell>
          <cell r="E227">
            <v>199018</v>
          </cell>
          <cell r="F227" t="str">
            <v>Male, Charcoal Suiting Dress Pant</v>
          </cell>
          <cell r="G227">
            <v>73.95</v>
          </cell>
          <cell r="H227" t="str">
            <v>Bottoms</v>
          </cell>
          <cell r="I227" t="str">
            <v>NO</v>
          </cell>
          <cell r="J227"/>
        </row>
        <row r="228">
          <cell r="A228">
            <v>25940</v>
          </cell>
          <cell r="B228" t="str">
            <v>NONE</v>
          </cell>
          <cell r="C228" t="str">
            <v>B17018</v>
          </cell>
          <cell r="D228" t="str">
            <v>NEED $ APP.</v>
          </cell>
          <cell r="E228">
            <v>149418</v>
          </cell>
          <cell r="F228" t="str">
            <v>Female, Charcoal Suiting Skirt</v>
          </cell>
          <cell r="G228">
            <v>73.95</v>
          </cell>
          <cell r="H228" t="str">
            <v>Bottoms</v>
          </cell>
          <cell r="I228" t="str">
            <v>NO</v>
          </cell>
          <cell r="J228"/>
        </row>
        <row r="229">
          <cell r="A229">
            <v>25941</v>
          </cell>
          <cell r="B229" t="str">
            <v>NONE</v>
          </cell>
          <cell r="C229" t="str">
            <v>B16918</v>
          </cell>
          <cell r="D229" t="str">
            <v>NEED $ APP.</v>
          </cell>
          <cell r="E229">
            <v>149518</v>
          </cell>
          <cell r="F229" t="str">
            <v>Female, Charcoal Suiting Dress Pant</v>
          </cell>
          <cell r="G229">
            <v>73.95</v>
          </cell>
          <cell r="H229" t="str">
            <v>Bottoms</v>
          </cell>
          <cell r="I229" t="str">
            <v>NO</v>
          </cell>
          <cell r="J229"/>
        </row>
        <row r="230">
          <cell r="A230">
            <v>25945</v>
          </cell>
          <cell r="B230" t="str">
            <v>NONE</v>
          </cell>
          <cell r="C230" t="str">
            <v>NEED PRODUCT</v>
          </cell>
          <cell r="D230" t="str">
            <v>NEED PRODUCT</v>
          </cell>
          <cell r="E230">
            <v>580718</v>
          </cell>
          <cell r="F230" t="str">
            <v>Male, Charcoal Suiting Vest</v>
          </cell>
          <cell r="G230">
            <v>55.95</v>
          </cell>
          <cell r="H230" t="str">
            <v>Vests</v>
          </cell>
          <cell r="I230" t="str">
            <v>NO</v>
          </cell>
          <cell r="J230"/>
        </row>
        <row r="231">
          <cell r="A231">
            <v>25946</v>
          </cell>
          <cell r="B231" t="str">
            <v>NONE</v>
          </cell>
          <cell r="C231" t="str">
            <v>NEED PRODUCT</v>
          </cell>
          <cell r="D231" t="str">
            <v>NEED PRODUCT</v>
          </cell>
          <cell r="E231">
            <v>505818</v>
          </cell>
          <cell r="F231" t="str">
            <v>Female, Charcoal Suiting Vest</v>
          </cell>
          <cell r="G231">
            <v>55.95</v>
          </cell>
          <cell r="H231" t="str">
            <v>Vests</v>
          </cell>
          <cell r="I231" t="str">
            <v>NO</v>
          </cell>
          <cell r="J231"/>
        </row>
        <row r="232">
          <cell r="A232">
            <v>26381</v>
          </cell>
          <cell r="B232" t="str">
            <v>S101</v>
          </cell>
          <cell r="C232" t="str">
            <v>NONE</v>
          </cell>
          <cell r="D232" t="str">
            <v>Uni HiViz Yel Rainsuit</v>
          </cell>
          <cell r="E232" t="str">
            <v>9959A</v>
          </cell>
          <cell r="F232" t="str">
            <v>Unisex, Hi-Vis Yellow Rainsuit, AC Logo</v>
          </cell>
          <cell r="G232">
            <v>99.95</v>
          </cell>
          <cell r="H232" t="str">
            <v>Outerwear</v>
          </cell>
          <cell r="I232" t="str">
            <v>NO</v>
          </cell>
          <cell r="J232"/>
        </row>
        <row r="233">
          <cell r="A233">
            <v>26521</v>
          </cell>
          <cell r="B233" t="str">
            <v>D189</v>
          </cell>
          <cell r="C233" t="str">
            <v>B165</v>
          </cell>
          <cell r="D233" t="str">
            <v>Wmn Blk Conierge Dress</v>
          </cell>
          <cell r="E233" t="str">
            <v>9348A</v>
          </cell>
          <cell r="F233" t="str">
            <v>Female, Black Concierge Dress, AC Logo</v>
          </cell>
          <cell r="G233">
            <v>112.15</v>
          </cell>
          <cell r="H233" t="str">
            <v>Dress</v>
          </cell>
          <cell r="I233" t="str">
            <v>NO</v>
          </cell>
          <cell r="J233"/>
        </row>
        <row r="234">
          <cell r="A234">
            <v>27210</v>
          </cell>
          <cell r="B234" t="str">
            <v>D195</v>
          </cell>
          <cell r="C234" t="str">
            <v>B171</v>
          </cell>
          <cell r="D234" t="str">
            <v>Men Blk ConciergePant</v>
          </cell>
          <cell r="E234">
            <v>1990</v>
          </cell>
          <cell r="F234" t="str">
            <v>Male, Black Concierge Dress Pant</v>
          </cell>
          <cell r="G234">
            <v>73.95</v>
          </cell>
          <cell r="H234" t="str">
            <v>Bottoms</v>
          </cell>
          <cell r="I234" t="str">
            <v>NO</v>
          </cell>
          <cell r="J234"/>
        </row>
        <row r="235">
          <cell r="A235">
            <v>27220</v>
          </cell>
          <cell r="B235" t="str">
            <v>D179</v>
          </cell>
          <cell r="C235" t="str">
            <v>B169</v>
          </cell>
          <cell r="D235" t="str">
            <v>Wmn Blk Concierge Pant</v>
          </cell>
          <cell r="E235">
            <v>1495</v>
          </cell>
          <cell r="F235" t="str">
            <v>Female, Black Concierge Dress Pant</v>
          </cell>
          <cell r="G235">
            <v>73.95</v>
          </cell>
          <cell r="H235" t="str">
            <v>Bottoms</v>
          </cell>
          <cell r="I235" t="str">
            <v>NO</v>
          </cell>
          <cell r="J235"/>
        </row>
        <row r="236">
          <cell r="A236">
            <v>27221</v>
          </cell>
          <cell r="B236" t="str">
            <v>D187</v>
          </cell>
          <cell r="C236" t="str">
            <v>B170</v>
          </cell>
          <cell r="D236" t="str">
            <v>Wmn Blk Concierge Skirt</v>
          </cell>
          <cell r="E236">
            <v>1494</v>
          </cell>
          <cell r="F236" t="str">
            <v>Female, Black Concierge Skirt</v>
          </cell>
          <cell r="G236">
            <v>73.95</v>
          </cell>
          <cell r="H236" t="str">
            <v>Bottoms</v>
          </cell>
          <cell r="I236" t="str">
            <v>NO</v>
          </cell>
          <cell r="J236"/>
        </row>
        <row r="237">
          <cell r="A237">
            <v>27321</v>
          </cell>
          <cell r="B237" t="str">
            <v>D192</v>
          </cell>
          <cell r="C237" t="str">
            <v>NEED PRODUCT</v>
          </cell>
          <cell r="D237" t="str">
            <v>NEED PRODUCT</v>
          </cell>
          <cell r="E237">
            <v>505803</v>
          </cell>
          <cell r="F237" t="str">
            <v>Female, Black Concierge Vest</v>
          </cell>
          <cell r="G237">
            <v>55.95</v>
          </cell>
          <cell r="H237" t="str">
            <v>Vests</v>
          </cell>
          <cell r="I237" t="str">
            <v>NO</v>
          </cell>
          <cell r="J237"/>
        </row>
        <row r="238">
          <cell r="A238">
            <v>28121</v>
          </cell>
          <cell r="B238" t="str">
            <v>D181</v>
          </cell>
          <cell r="C238" t="str">
            <v>B136</v>
          </cell>
          <cell r="D238" t="str">
            <v>Wmn Nv FA Mat Blouse</v>
          </cell>
          <cell r="E238">
            <v>9003</v>
          </cell>
          <cell r="F238" t="str">
            <v>Female, Blue Dresswear Maternity Shirt</v>
          </cell>
          <cell r="G238">
            <v>122.349</v>
          </cell>
          <cell r="H238" t="str">
            <v>Tops</v>
          </cell>
          <cell r="I238" t="str">
            <v>YES</v>
          </cell>
          <cell r="J238"/>
        </row>
        <row r="239">
          <cell r="A239">
            <v>28311</v>
          </cell>
          <cell r="B239" t="str">
            <v>D138</v>
          </cell>
          <cell r="C239" t="str">
            <v>B002</v>
          </cell>
          <cell r="D239" t="str">
            <v>Men Nv FA Blazer</v>
          </cell>
          <cell r="E239">
            <v>5803</v>
          </cell>
          <cell r="F239" t="str">
            <v>Male, Navy Dresswear Blazer</v>
          </cell>
          <cell r="G239">
            <v>112.149</v>
          </cell>
          <cell r="H239" t="str">
            <v>Blazers</v>
          </cell>
          <cell r="I239" t="str">
            <v>YES</v>
          </cell>
          <cell r="J239"/>
        </row>
        <row r="240">
          <cell r="A240">
            <v>28314</v>
          </cell>
          <cell r="B240" t="str">
            <v>D211</v>
          </cell>
          <cell r="C240" t="str">
            <v>B144</v>
          </cell>
          <cell r="D240" t="str">
            <v>Men Nv FA PolyBlazer</v>
          </cell>
          <cell r="E240">
            <v>5806</v>
          </cell>
          <cell r="F240" t="str">
            <v>Male, Navy Dresswear Blazer, 100% Polyester</v>
          </cell>
          <cell r="G240">
            <v>122.349</v>
          </cell>
          <cell r="H240" t="str">
            <v>Blazers</v>
          </cell>
          <cell r="I240" t="str">
            <v>YES</v>
          </cell>
          <cell r="J240" t="str">
            <v>YES</v>
          </cell>
        </row>
        <row r="241">
          <cell r="A241">
            <v>28322</v>
          </cell>
          <cell r="B241" t="str">
            <v>D111-S</v>
          </cell>
          <cell r="C241" t="str">
            <v>B001</v>
          </cell>
          <cell r="D241" t="str">
            <v>Wmn Nv FA Blazer</v>
          </cell>
          <cell r="E241">
            <v>5310</v>
          </cell>
          <cell r="F241" t="str">
            <v>Female, Navy Dresswear Blazer</v>
          </cell>
          <cell r="G241">
            <v>112.149</v>
          </cell>
          <cell r="H241" t="str">
            <v>Blazers</v>
          </cell>
          <cell r="I241" t="str">
            <v>YES</v>
          </cell>
          <cell r="J241"/>
        </row>
        <row r="242">
          <cell r="A242">
            <v>28323</v>
          </cell>
          <cell r="B242" t="str">
            <v>D202</v>
          </cell>
          <cell r="C242" t="str">
            <v>B142</v>
          </cell>
          <cell r="D242" t="str">
            <v>Wmn Nv FA PolyBlazer</v>
          </cell>
          <cell r="E242">
            <v>5313</v>
          </cell>
          <cell r="F242" t="str">
            <v>Female, Navy Dresswear Blazer, 100% Polyester</v>
          </cell>
          <cell r="G242">
            <v>122.349</v>
          </cell>
          <cell r="H242" t="str">
            <v>Blazers</v>
          </cell>
          <cell r="I242" t="str">
            <v>YES</v>
          </cell>
          <cell r="J242" t="str">
            <v>YES</v>
          </cell>
        </row>
        <row r="243">
          <cell r="A243">
            <v>28519</v>
          </cell>
          <cell r="B243" t="str">
            <v>D204</v>
          </cell>
          <cell r="C243" t="str">
            <v>B146</v>
          </cell>
          <cell r="D243" t="str">
            <v>Wmn Nv FA PolyDress</v>
          </cell>
          <cell r="E243">
            <v>4093</v>
          </cell>
          <cell r="F243" t="str">
            <v>Female, Navy Dresswear Dress, 100% Polyester</v>
          </cell>
          <cell r="G243">
            <v>122.349</v>
          </cell>
          <cell r="H243" t="str">
            <v>Dress</v>
          </cell>
          <cell r="I243" t="str">
            <v>YES</v>
          </cell>
          <cell r="J243" t="str">
            <v>YES</v>
          </cell>
        </row>
        <row r="244">
          <cell r="A244">
            <v>28520</v>
          </cell>
          <cell r="B244" t="str">
            <v>D112-S</v>
          </cell>
          <cell r="C244" t="str">
            <v>B011</v>
          </cell>
          <cell r="D244" t="str">
            <v>Wmn Nv FA Dress</v>
          </cell>
          <cell r="E244">
            <v>4092</v>
          </cell>
          <cell r="F244" t="str">
            <v xml:space="preserve">Female, Navy Dresswear Dress </v>
          </cell>
          <cell r="G244">
            <v>101.949</v>
          </cell>
          <cell r="H244" t="str">
            <v>Dress</v>
          </cell>
          <cell r="I244" t="str">
            <v>YES</v>
          </cell>
          <cell r="J244"/>
        </row>
        <row r="245">
          <cell r="A245">
            <v>28930</v>
          </cell>
          <cell r="B245" t="str">
            <v>D172</v>
          </cell>
          <cell r="C245" t="str">
            <v>B074</v>
          </cell>
          <cell r="D245" t="str">
            <v>Men Charcoal FA Tie R/EX</v>
          </cell>
          <cell r="E245">
            <v>8196</v>
          </cell>
          <cell r="F245" t="str">
            <v>Male, Charcoal/Red Dresswear Tie, EX</v>
          </cell>
          <cell r="G245">
            <v>9.69</v>
          </cell>
          <cell r="H245" t="str">
            <v>Accessories</v>
          </cell>
          <cell r="I245" t="str">
            <v>HAVE PRODUCT</v>
          </cell>
          <cell r="J245"/>
        </row>
        <row r="246">
          <cell r="A246">
            <v>28931</v>
          </cell>
          <cell r="B246" t="str">
            <v>D186</v>
          </cell>
          <cell r="C246" t="str">
            <v>B075</v>
          </cell>
          <cell r="D246" t="str">
            <v>Men Charcoal FA Clip Tie R/EX</v>
          </cell>
          <cell r="E246">
            <v>8197</v>
          </cell>
          <cell r="F246" t="str">
            <v>Male, Charcoal/Red Dresswear Clip Tie, EX</v>
          </cell>
          <cell r="G246">
            <v>9.69</v>
          </cell>
          <cell r="H246" t="str">
            <v>Accessories</v>
          </cell>
          <cell r="I246" t="str">
            <v>HAVE PRODUCT</v>
          </cell>
          <cell r="J246"/>
        </row>
        <row r="247">
          <cell r="A247">
            <v>28934</v>
          </cell>
          <cell r="B247" t="str">
            <v>D164</v>
          </cell>
          <cell r="C247" t="str">
            <v>B077</v>
          </cell>
          <cell r="D247" t="str">
            <v>Wmn Gry/Red FA Scarf/EX</v>
          </cell>
          <cell r="E247">
            <v>8169</v>
          </cell>
          <cell r="F247" t="str">
            <v>Female, Charcoal/Red Dresswear Scarf, EX</v>
          </cell>
          <cell r="G247">
            <v>12.189</v>
          </cell>
          <cell r="H247" t="str">
            <v>Accessories</v>
          </cell>
          <cell r="I247" t="str">
            <v>HAVE PRODUCT</v>
          </cell>
          <cell r="J247"/>
        </row>
        <row r="248">
          <cell r="A248">
            <v>31151</v>
          </cell>
          <cell r="B248" t="str">
            <v>D215</v>
          </cell>
          <cell r="C248" t="str">
            <v>B066</v>
          </cell>
          <cell r="D248" t="str">
            <v>Men Wht SS PilotShirt RTF</v>
          </cell>
          <cell r="E248">
            <v>3542</v>
          </cell>
          <cell r="F248" t="str">
            <v>Male, White Pilot Short Sleeve Shirt, Traditional Fit</v>
          </cell>
          <cell r="G248">
            <v>21.369</v>
          </cell>
          <cell r="H248" t="str">
            <v>Tops</v>
          </cell>
          <cell r="I248" t="str">
            <v>YES</v>
          </cell>
          <cell r="J248"/>
        </row>
        <row r="249">
          <cell r="A249" t="str">
            <v>21946ALN</v>
          </cell>
          <cell r="B249" t="str">
            <v>D162</v>
          </cell>
          <cell r="C249" t="str">
            <v>TO BE ADDED</v>
          </cell>
          <cell r="D249" t="str">
            <v>Silver AC Brevet/</v>
          </cell>
          <cell r="E249" t="str">
            <v>609218ALN</v>
          </cell>
          <cell r="F249" t="str">
            <v>Unisex, Silver Dresswear Brevet, to be engraved with name and Airport Lead</v>
          </cell>
          <cell r="G249">
            <v>13.65</v>
          </cell>
          <cell r="H249" t="str">
            <v>Accessories</v>
          </cell>
          <cell r="I249"/>
          <cell r="J249"/>
        </row>
        <row r="250">
          <cell r="A250" t="str">
            <v>21946ASN</v>
          </cell>
          <cell r="B250" t="str">
            <v>D162</v>
          </cell>
          <cell r="C250" t="str">
            <v>TO BE ADDED</v>
          </cell>
          <cell r="D250" t="str">
            <v>Silver AC Brevet/</v>
          </cell>
          <cell r="E250" t="str">
            <v>609218ASN</v>
          </cell>
          <cell r="F250" t="str">
            <v>Unisex, Silver Dresswear Brevet, to be engraved with name and Airport Supervisor</v>
          </cell>
          <cell r="G250">
            <v>13.65</v>
          </cell>
          <cell r="H250" t="str">
            <v>Accessories</v>
          </cell>
          <cell r="I250"/>
          <cell r="J250"/>
        </row>
        <row r="251">
          <cell r="A251" t="str">
            <v>21946CON</v>
          </cell>
          <cell r="B251" t="str">
            <v>NONE</v>
          </cell>
          <cell r="C251" t="str">
            <v>TO BE ADDED</v>
          </cell>
          <cell r="D251" t="str">
            <v>Silver Ground Brevet Concierge</v>
          </cell>
          <cell r="E251" t="str">
            <v>608718CON</v>
          </cell>
          <cell r="F251" t="str">
            <v>Unisex, Silver Dresswear Brevet, to be engraved with name and Concierge</v>
          </cell>
          <cell r="G251">
            <v>13.65</v>
          </cell>
          <cell r="H251" t="str">
            <v>Accessories</v>
          </cell>
          <cell r="I251"/>
          <cell r="J251"/>
        </row>
        <row r="252">
          <cell r="A252" t="str">
            <v>21946CSN</v>
          </cell>
          <cell r="B252" t="str">
            <v>D162</v>
          </cell>
          <cell r="C252" t="str">
            <v>TO BE ADDED</v>
          </cell>
          <cell r="D252" t="str">
            <v>Silver AC Brevet/</v>
          </cell>
          <cell r="E252" t="str">
            <v>609218CSN</v>
          </cell>
          <cell r="F252" t="str">
            <v>Unisex, Silver Dresswear Brevet, to be engraved with name and Customer Service Manager</v>
          </cell>
          <cell r="G252">
            <v>13.65</v>
          </cell>
          <cell r="H252" t="str">
            <v>Accessories</v>
          </cell>
          <cell r="I252"/>
          <cell r="J252"/>
        </row>
        <row r="253">
          <cell r="A253" t="str">
            <v>21946IMN</v>
          </cell>
          <cell r="B253" t="str">
            <v>D162</v>
          </cell>
          <cell r="C253" t="str">
            <v>TO BE ADDED</v>
          </cell>
          <cell r="D253" t="str">
            <v>Silver AC Brevet/</v>
          </cell>
          <cell r="E253" t="str">
            <v>609218IMN</v>
          </cell>
          <cell r="F253" t="str">
            <v>Unisex, Silver Dresswear Brevet, to be engraved with name and In Flight Manager</v>
          </cell>
          <cell r="G253">
            <v>13.65</v>
          </cell>
          <cell r="H253" t="str">
            <v>Accessories</v>
          </cell>
          <cell r="I253"/>
          <cell r="J253"/>
        </row>
        <row r="254">
          <cell r="A254" t="str">
            <v>21946TMN</v>
          </cell>
          <cell r="B254" t="str">
            <v>D162</v>
          </cell>
          <cell r="C254" t="str">
            <v>TO BE ADDED</v>
          </cell>
          <cell r="D254" t="str">
            <v>Silver AC Brevet/</v>
          </cell>
          <cell r="E254" t="str">
            <v>609218TMN</v>
          </cell>
          <cell r="F254" t="str">
            <v>Unisex, Silver Dresswear Brevet, to be engraved with name and Training Manager</v>
          </cell>
          <cell r="G254">
            <v>13.65</v>
          </cell>
          <cell r="H254" t="str">
            <v>Accessories</v>
          </cell>
          <cell r="I254"/>
          <cell r="J254"/>
        </row>
        <row r="255">
          <cell r="A255" t="str">
            <v>21946TSN</v>
          </cell>
          <cell r="B255" t="str">
            <v>D162</v>
          </cell>
          <cell r="C255" t="str">
            <v>TO BE ADDED</v>
          </cell>
          <cell r="D255" t="str">
            <v>Silver AC Brevet/</v>
          </cell>
          <cell r="E255" t="str">
            <v>609218TSN</v>
          </cell>
          <cell r="F255" t="str">
            <v>Unisex, Silver Dresswear Brevet, to be engraved with name and Training Specialist</v>
          </cell>
          <cell r="G255">
            <v>13.65</v>
          </cell>
          <cell r="H255" t="str">
            <v>Accessories</v>
          </cell>
          <cell r="I255"/>
          <cell r="J255"/>
        </row>
        <row r="256">
          <cell r="A256" t="str">
            <v>21948AL</v>
          </cell>
          <cell r="B256" t="str">
            <v>D162</v>
          </cell>
          <cell r="C256" t="str">
            <v>TO BE ADDED</v>
          </cell>
          <cell r="D256" t="str">
            <v>Silver AC Brevet/</v>
          </cell>
          <cell r="E256" t="str">
            <v>609218AL</v>
          </cell>
          <cell r="F256" t="str">
            <v>Unisex, Silver Dresswear Brevet, to be engraved with Airport Lead</v>
          </cell>
          <cell r="G256">
            <v>13.65</v>
          </cell>
          <cell r="H256" t="str">
            <v>Accessories</v>
          </cell>
          <cell r="I256"/>
          <cell r="J256"/>
        </row>
        <row r="257">
          <cell r="A257" t="str">
            <v>21948AS</v>
          </cell>
          <cell r="B257" t="str">
            <v>D162</v>
          </cell>
          <cell r="C257" t="str">
            <v>TO BE ADDED</v>
          </cell>
          <cell r="D257" t="str">
            <v>Silver AC Brevet/</v>
          </cell>
          <cell r="E257" t="str">
            <v>609218AS</v>
          </cell>
          <cell r="F257" t="str">
            <v>Unisex, Silver Dresswear Brevet, to be engraved with Airport Supervisor</v>
          </cell>
          <cell r="G257">
            <v>13.65</v>
          </cell>
          <cell r="H257" t="str">
            <v>Accessories</v>
          </cell>
          <cell r="I257"/>
          <cell r="J257"/>
        </row>
        <row r="258">
          <cell r="A258" t="str">
            <v>21948CS</v>
          </cell>
          <cell r="B258" t="str">
            <v>D162</v>
          </cell>
          <cell r="C258" t="str">
            <v>TO BE ADDED</v>
          </cell>
          <cell r="D258" t="str">
            <v>Silver AC Brevet/</v>
          </cell>
          <cell r="E258" t="str">
            <v>609218CS</v>
          </cell>
          <cell r="F258" t="str">
            <v>Unisex, Silver Dresswear Brevet, to be engraved with Customer Service Manager</v>
          </cell>
          <cell r="G258">
            <v>13.65</v>
          </cell>
          <cell r="H258" t="str">
            <v>Accessories</v>
          </cell>
          <cell r="I258"/>
          <cell r="J258"/>
        </row>
        <row r="259">
          <cell r="A259" t="str">
            <v>21948IM</v>
          </cell>
          <cell r="B259" t="str">
            <v>D162</v>
          </cell>
          <cell r="C259" t="str">
            <v>TO BE ADDED</v>
          </cell>
          <cell r="D259" t="str">
            <v>Silver AC Brevet/</v>
          </cell>
          <cell r="E259" t="str">
            <v>609218IM</v>
          </cell>
          <cell r="F259" t="str">
            <v>Unisex, Silver Dresswear Brevet, to be engraved with In Flight Manager</v>
          </cell>
          <cell r="G259">
            <v>13.65</v>
          </cell>
          <cell r="H259" t="str">
            <v>Accessories</v>
          </cell>
          <cell r="I259"/>
          <cell r="J259"/>
        </row>
        <row r="260">
          <cell r="A260" t="str">
            <v>21948TM</v>
          </cell>
          <cell r="B260" t="str">
            <v>D162</v>
          </cell>
          <cell r="C260" t="str">
            <v>TO BE ADDED</v>
          </cell>
          <cell r="D260" t="str">
            <v>Silver AC Brevet/</v>
          </cell>
          <cell r="E260" t="str">
            <v>609218TM</v>
          </cell>
          <cell r="F260" t="str">
            <v>Unisex, Silver Dresswear Brevet, to be engraved with Training Manager</v>
          </cell>
          <cell r="G260">
            <v>13.65</v>
          </cell>
          <cell r="H260" t="str">
            <v>Accessories</v>
          </cell>
          <cell r="I260"/>
          <cell r="J260"/>
        </row>
        <row r="261">
          <cell r="A261" t="str">
            <v>21948TS</v>
          </cell>
          <cell r="B261" t="str">
            <v>D162</v>
          </cell>
          <cell r="C261" t="str">
            <v>B038AC</v>
          </cell>
          <cell r="D261" t="str">
            <v>Silver AC Brevet/</v>
          </cell>
          <cell r="E261" t="str">
            <v>609218TS</v>
          </cell>
          <cell r="F261" t="str">
            <v>Unisex, Silver Dresswear Brevet, to be engraved with Training Specialist</v>
          </cell>
          <cell r="G261">
            <v>13.65</v>
          </cell>
          <cell r="H261" t="str">
            <v>Accessories</v>
          </cell>
          <cell r="I261" t="str">
            <v>YES</v>
          </cell>
          <cell r="J261"/>
        </row>
        <row r="262">
          <cell r="A262" t="str">
            <v>22124A</v>
          </cell>
          <cell r="B262" t="str">
            <v>W141</v>
          </cell>
          <cell r="C262" t="str">
            <v>B062</v>
          </cell>
          <cell r="D262" t="str">
            <v>Uni Gry SS Shirt/AC</v>
          </cell>
          <cell r="E262" t="str">
            <v>3785A</v>
          </cell>
          <cell r="F262" t="str">
            <v>Unisex, Grey Short Sleeve Work Shirt, AC Logo</v>
          </cell>
          <cell r="G262">
            <v>17.288999999999998</v>
          </cell>
          <cell r="H262" t="str">
            <v>Tops</v>
          </cell>
          <cell r="I262" t="str">
            <v>YES</v>
          </cell>
          <cell r="J262"/>
        </row>
        <row r="263">
          <cell r="A263" t="str">
            <v>22124J</v>
          </cell>
          <cell r="B263" t="str">
            <v>W141</v>
          </cell>
          <cell r="C263" t="str">
            <v>B062</v>
          </cell>
          <cell r="D263" t="str">
            <v>Uni Gry SS Shirt/JZ</v>
          </cell>
          <cell r="E263" t="str">
            <v>3785J</v>
          </cell>
          <cell r="F263" t="str">
            <v>Unisex, Grey Short Sleeve Work Shirt, Jazz Logo</v>
          </cell>
          <cell r="G263">
            <v>17.288999999999998</v>
          </cell>
          <cell r="H263" t="str">
            <v>Tops</v>
          </cell>
          <cell r="I263" t="str">
            <v>YES</v>
          </cell>
          <cell r="J263"/>
        </row>
        <row r="264">
          <cell r="A264" t="str">
            <v>22125A</v>
          </cell>
          <cell r="B264" t="str">
            <v>W137</v>
          </cell>
          <cell r="C264" t="str">
            <v>B065</v>
          </cell>
          <cell r="D264" t="str">
            <v>Uni Gry LS Shirt</v>
          </cell>
          <cell r="E264" t="str">
            <v>3814A</v>
          </cell>
          <cell r="F264" t="str">
            <v>Unisex, Grey Long Sleeve Work Shirt, AC Logo</v>
          </cell>
          <cell r="G264">
            <v>15.248999999999999</v>
          </cell>
          <cell r="H264" t="str">
            <v>Tops</v>
          </cell>
          <cell r="I264" t="str">
            <v>YES</v>
          </cell>
          <cell r="J264"/>
        </row>
        <row r="265">
          <cell r="A265" t="str">
            <v>22125J</v>
          </cell>
          <cell r="B265" t="str">
            <v>W137</v>
          </cell>
          <cell r="C265" t="str">
            <v>B065</v>
          </cell>
          <cell r="D265" t="str">
            <v>Uni Gry LS Shirt</v>
          </cell>
          <cell r="E265" t="str">
            <v>3814J</v>
          </cell>
          <cell r="F265" t="str">
            <v>Unisex, Grey Long Sleeve Work Shirt, Jazz Logo</v>
          </cell>
          <cell r="G265">
            <v>15.248999999999999</v>
          </cell>
          <cell r="H265" t="str">
            <v>Tops</v>
          </cell>
          <cell r="I265" t="str">
            <v>YES</v>
          </cell>
          <cell r="J265"/>
        </row>
        <row r="266">
          <cell r="A266" t="str">
            <v>22137GR</v>
          </cell>
          <cell r="B266" t="str">
            <v>W140</v>
          </cell>
          <cell r="C266" t="str">
            <v>B052</v>
          </cell>
          <cell r="D266" t="str">
            <v>Uni Char SS TS w Pkt/AC</v>
          </cell>
          <cell r="E266">
            <v>250718</v>
          </cell>
          <cell r="F266" t="str">
            <v>Unisex, Grey Short Sleeve T-Shirt with Pocket, AC Logo</v>
          </cell>
          <cell r="G266">
            <v>9.69</v>
          </cell>
          <cell r="H266" t="str">
            <v>Tops</v>
          </cell>
          <cell r="I266" t="str">
            <v>YES</v>
          </cell>
          <cell r="J266"/>
        </row>
        <row r="267">
          <cell r="A267" t="str">
            <v>22137NV</v>
          </cell>
          <cell r="B267" t="str">
            <v>W140</v>
          </cell>
          <cell r="C267" t="str">
            <v>B052</v>
          </cell>
          <cell r="D267" t="str">
            <v>Uni Nv SS TS w Pkt/AC</v>
          </cell>
          <cell r="E267" t="str">
            <v>2507A</v>
          </cell>
          <cell r="F267" t="str">
            <v>Unisex, Navy Short Sleeve T-Shirt with Pocket, AC Logo</v>
          </cell>
          <cell r="G267">
            <v>9.69</v>
          </cell>
          <cell r="H267" t="str">
            <v>Tops</v>
          </cell>
          <cell r="I267" t="str">
            <v>YES</v>
          </cell>
          <cell r="J267"/>
        </row>
        <row r="268">
          <cell r="A268" t="str">
            <v>22933A</v>
          </cell>
          <cell r="B268" t="str">
            <v>W102</v>
          </cell>
          <cell r="C268" t="str">
            <v>B096</v>
          </cell>
          <cell r="D268" t="str">
            <v>Uni Nv BallCap/AC</v>
          </cell>
          <cell r="E268" t="str">
            <v>660202A</v>
          </cell>
          <cell r="F268" t="str">
            <v>Unisex, Navy Ball Cap, AC Logo</v>
          </cell>
          <cell r="G268">
            <v>5.5998000000000001</v>
          </cell>
          <cell r="H268" t="str">
            <v>Hats</v>
          </cell>
          <cell r="I268" t="str">
            <v>YES</v>
          </cell>
          <cell r="J268"/>
        </row>
        <row r="269">
          <cell r="A269" t="str">
            <v>22933J</v>
          </cell>
          <cell r="B269" t="str">
            <v>W102</v>
          </cell>
          <cell r="C269" t="str">
            <v>B096</v>
          </cell>
          <cell r="D269" t="str">
            <v>Uni Nv BallCap/JZ</v>
          </cell>
          <cell r="E269" t="str">
            <v>660202J</v>
          </cell>
          <cell r="F269" t="str">
            <v>Unisex, Navy Ball Cap, Jazz Logo</v>
          </cell>
          <cell r="G269">
            <v>5.5998000000000001</v>
          </cell>
          <cell r="H269" t="str">
            <v>Hats</v>
          </cell>
          <cell r="I269" t="str">
            <v>YES</v>
          </cell>
          <cell r="J269"/>
        </row>
        <row r="270">
          <cell r="A270" t="str">
            <v>22934A</v>
          </cell>
          <cell r="B270" t="str">
            <v>W138</v>
          </cell>
          <cell r="C270" t="str">
            <v>B096</v>
          </cell>
          <cell r="D270" t="str">
            <v>Uni Gry BallCap/AC</v>
          </cell>
          <cell r="E270" t="str">
            <v>660218A</v>
          </cell>
          <cell r="F270" t="str">
            <v>Unisex, Grey Ball Cap, AC Logo</v>
          </cell>
          <cell r="G270">
            <v>5.5998000000000001</v>
          </cell>
          <cell r="H270" t="str">
            <v>Hats</v>
          </cell>
          <cell r="I270" t="str">
            <v>YES</v>
          </cell>
          <cell r="J270"/>
        </row>
        <row r="271">
          <cell r="A271" t="str">
            <v>27311BK</v>
          </cell>
          <cell r="B271" t="str">
            <v>D194</v>
          </cell>
          <cell r="C271" t="str">
            <v>B166</v>
          </cell>
          <cell r="D271" t="str">
            <v>Men Blk ConciergeBlzr</v>
          </cell>
          <cell r="E271" t="str">
            <v>7120A</v>
          </cell>
          <cell r="F271" t="str">
            <v>Male, Black Concierge Blazer, AC Logo</v>
          </cell>
          <cell r="G271">
            <v>162.15</v>
          </cell>
          <cell r="H271" t="str">
            <v>Blazers</v>
          </cell>
          <cell r="I271" t="str">
            <v>NO</v>
          </cell>
          <cell r="J271"/>
        </row>
        <row r="272">
          <cell r="A272" t="str">
            <v>27311CH</v>
          </cell>
          <cell r="B272" t="str">
            <v>D194</v>
          </cell>
          <cell r="C272" t="str">
            <v>B16618</v>
          </cell>
          <cell r="D272" t="str">
            <v>Men Char ConciergeBlzr</v>
          </cell>
          <cell r="E272">
            <v>712018</v>
          </cell>
          <cell r="F272" t="str">
            <v>Male, Charcoal Suiting Blazer, AC Logo</v>
          </cell>
          <cell r="G272">
            <v>162.15</v>
          </cell>
          <cell r="H272" t="str">
            <v>Blazers</v>
          </cell>
          <cell r="I272" t="str">
            <v>NO</v>
          </cell>
          <cell r="J272"/>
        </row>
        <row r="273">
          <cell r="A273" t="str">
            <v>27322BK</v>
          </cell>
          <cell r="B273" t="str">
            <v>D175</v>
          </cell>
          <cell r="C273" t="str">
            <v>B167</v>
          </cell>
          <cell r="D273" t="str">
            <v>Wmn Blk Concierge Blazer</v>
          </cell>
          <cell r="E273" t="str">
            <v>7110A</v>
          </cell>
          <cell r="F273" t="str">
            <v>Female, Black Concierge Blazer, AC Logo</v>
          </cell>
          <cell r="G273">
            <v>162.15</v>
          </cell>
          <cell r="H273" t="str">
            <v>Blazers</v>
          </cell>
          <cell r="I273" t="str">
            <v>NO</v>
          </cell>
          <cell r="J273"/>
        </row>
        <row r="274">
          <cell r="A274" t="str">
            <v>27322CH</v>
          </cell>
          <cell r="B274" t="str">
            <v>D175</v>
          </cell>
          <cell r="C274" t="str">
            <v>B16718</v>
          </cell>
          <cell r="D274" t="str">
            <v>Wmn Char Concierge Blazer</v>
          </cell>
          <cell r="E274">
            <v>711018</v>
          </cell>
          <cell r="F274" t="str">
            <v>Female, Charcoal Suiting Blazer, AC Logo</v>
          </cell>
          <cell r="G274">
            <v>162.15</v>
          </cell>
          <cell r="H274" t="str">
            <v>Blazers</v>
          </cell>
          <cell r="I274" t="str">
            <v>NO</v>
          </cell>
          <cell r="J274"/>
        </row>
        <row r="275">
          <cell r="A275" t="str">
            <v>AD1010</v>
          </cell>
          <cell r="B275" t="str">
            <v>NONE</v>
          </cell>
          <cell r="C275" t="str">
            <v>TO BE ADDED</v>
          </cell>
          <cell r="D275" t="str">
            <v xml:space="preserve">M LS DRESS SHIRT, WHITE            </v>
          </cell>
          <cell r="E275">
            <v>3623</v>
          </cell>
          <cell r="F275" t="str">
            <v>Male, White Long Sleeve Dress Shirt, RG</v>
          </cell>
          <cell r="G275">
            <v>34.630000000000003</v>
          </cell>
          <cell r="H275" t="str">
            <v>Tops</v>
          </cell>
          <cell r="I275" t="str">
            <v>NO</v>
          </cell>
          <cell r="J275"/>
        </row>
        <row r="276">
          <cell r="A276" t="str">
            <v>AD3010</v>
          </cell>
          <cell r="B276" t="str">
            <v>NONE</v>
          </cell>
          <cell r="C276" t="str">
            <v>B101</v>
          </cell>
          <cell r="D276" t="str">
            <v xml:space="preserve">ROUGE M ALL WEATHER  COAT, BLACK   </v>
          </cell>
          <cell r="E276">
            <v>5919</v>
          </cell>
          <cell r="F276" t="str">
            <v>Male, Black All Weather Coat, RG</v>
          </cell>
          <cell r="G276">
            <v>173.35</v>
          </cell>
          <cell r="H276" t="str">
            <v>Outerwear</v>
          </cell>
          <cell r="I276" t="str">
            <v>NO</v>
          </cell>
          <cell r="J276"/>
        </row>
        <row r="277">
          <cell r="A277" t="str">
            <v>AD3020</v>
          </cell>
          <cell r="B277" t="str">
            <v>NONE</v>
          </cell>
          <cell r="C277" t="str">
            <v>B102</v>
          </cell>
          <cell r="D277" t="str">
            <v xml:space="preserve">ROUGE F ALL WEATHER COAT, BLACK    </v>
          </cell>
          <cell r="E277">
            <v>5944</v>
          </cell>
          <cell r="F277" t="str">
            <v>Female, Black All Weather Coat, RG</v>
          </cell>
          <cell r="G277">
            <v>173.35</v>
          </cell>
          <cell r="H277" t="str">
            <v>Outerwear</v>
          </cell>
          <cell r="I277" t="str">
            <v>NO</v>
          </cell>
          <cell r="J277"/>
        </row>
        <row r="278">
          <cell r="A278" t="str">
            <v>AD4015</v>
          </cell>
          <cell r="B278" t="str">
            <v>NONE</v>
          </cell>
          <cell r="C278" t="str">
            <v>B103</v>
          </cell>
          <cell r="D278" t="str">
            <v xml:space="preserve">M FLAT FRONT PANT, GREY            </v>
          </cell>
          <cell r="E278">
            <v>1614</v>
          </cell>
          <cell r="F278" t="str">
            <v>Male, Charcoal Flat Front Pant, RG</v>
          </cell>
          <cell r="G278">
            <v>91.75</v>
          </cell>
          <cell r="H278" t="str">
            <v>Bottoms</v>
          </cell>
          <cell r="I278" t="str">
            <v>NO</v>
          </cell>
          <cell r="J278"/>
        </row>
        <row r="279">
          <cell r="A279" t="str">
            <v>AD4025</v>
          </cell>
          <cell r="B279" t="str">
            <v>NONE</v>
          </cell>
          <cell r="C279" t="str">
            <v>B104</v>
          </cell>
          <cell r="D279" t="str">
            <v xml:space="preserve">F FLAT FRONT PANT, GREY            </v>
          </cell>
          <cell r="E279">
            <v>1074</v>
          </cell>
          <cell r="F279" t="str">
            <v>Female, Charcoal Flat Front Pant, RG</v>
          </cell>
          <cell r="G279">
            <v>91.75</v>
          </cell>
          <cell r="H279" t="str">
            <v>Vests</v>
          </cell>
          <cell r="I279" t="str">
            <v>NO</v>
          </cell>
          <cell r="J279"/>
        </row>
        <row r="280">
          <cell r="A280" t="str">
            <v>AD5010</v>
          </cell>
          <cell r="B280" t="str">
            <v>NONE</v>
          </cell>
          <cell r="C280" t="str">
            <v>B105</v>
          </cell>
          <cell r="D280" t="str">
            <v xml:space="preserve">F ZIP FRONT CARDIGAN, BURGUNDY     </v>
          </cell>
          <cell r="E280">
            <v>7028</v>
          </cell>
          <cell r="F280" t="str">
            <v>Female, Burgundy Zip Front Cardigan, RG</v>
          </cell>
          <cell r="G280">
            <v>37.69</v>
          </cell>
          <cell r="H280" t="str">
            <v>Sweaters</v>
          </cell>
          <cell r="I280" t="str">
            <v>NO</v>
          </cell>
          <cell r="J280"/>
        </row>
        <row r="281">
          <cell r="A281" t="str">
            <v>AD5011</v>
          </cell>
          <cell r="B281" t="str">
            <v>NONE</v>
          </cell>
          <cell r="C281" t="str">
            <v>B106</v>
          </cell>
          <cell r="D281" t="str">
            <v xml:space="preserve">M CARDIGAN BURGUNDY                </v>
          </cell>
          <cell r="E281">
            <v>7013</v>
          </cell>
          <cell r="F281" t="str">
            <v>Male, Burgundy Button Front Cardigan, RG</v>
          </cell>
          <cell r="G281">
            <v>34.630000000000003</v>
          </cell>
          <cell r="H281" t="str">
            <v>Sweaters</v>
          </cell>
          <cell r="I281" t="str">
            <v>NO</v>
          </cell>
          <cell r="J281"/>
        </row>
        <row r="282">
          <cell r="A282" t="str">
            <v>AD5012</v>
          </cell>
          <cell r="B282" t="str">
            <v>NONE</v>
          </cell>
          <cell r="C282" t="str">
            <v>B107</v>
          </cell>
          <cell r="D282" t="str">
            <v xml:space="preserve">M VEST BURGUNDY                    </v>
          </cell>
          <cell r="E282">
            <v>5523</v>
          </cell>
          <cell r="F282" t="str">
            <v>Male, Burgundy Vest, RG</v>
          </cell>
          <cell r="G282">
            <v>33.61</v>
          </cell>
          <cell r="H282" t="str">
            <v>Dress</v>
          </cell>
          <cell r="I282" t="str">
            <v>NO</v>
          </cell>
          <cell r="J282"/>
        </row>
        <row r="283">
          <cell r="A283" t="str">
            <v>AD5013</v>
          </cell>
          <cell r="B283" t="str">
            <v>NONE</v>
          </cell>
          <cell r="C283" t="str">
            <v>B108</v>
          </cell>
          <cell r="D283" t="str">
            <v xml:space="preserve">SS SHELL, BURGUNDY                 </v>
          </cell>
          <cell r="E283">
            <v>5411</v>
          </cell>
          <cell r="F283" t="str">
            <v>Female, Burgundy Short Sleeve Shell, RG</v>
          </cell>
          <cell r="G283">
            <v>27.49</v>
          </cell>
          <cell r="H283" t="str">
            <v>Tops</v>
          </cell>
          <cell r="I283" t="str">
            <v>NO</v>
          </cell>
          <cell r="J283"/>
        </row>
        <row r="284">
          <cell r="A284" t="str">
            <v>AD5014</v>
          </cell>
          <cell r="B284" t="str">
            <v>NONE</v>
          </cell>
          <cell r="C284" t="str">
            <v>B109</v>
          </cell>
          <cell r="D284" t="str">
            <v xml:space="preserve">SS SHELL, 100% ACRYLIC , WHITE     </v>
          </cell>
          <cell r="E284">
            <v>5412</v>
          </cell>
          <cell r="F284" t="str">
            <v>Female, White Short Sleeve Shell, RG</v>
          </cell>
          <cell r="G284">
            <v>27.49</v>
          </cell>
          <cell r="H284" t="str">
            <v>Tops</v>
          </cell>
          <cell r="I284" t="str">
            <v>NO</v>
          </cell>
          <cell r="J284"/>
        </row>
        <row r="285">
          <cell r="A285" t="str">
            <v>AD7005</v>
          </cell>
          <cell r="B285" t="str">
            <v>NONE</v>
          </cell>
          <cell r="C285" t="str">
            <v>B110</v>
          </cell>
          <cell r="D285" t="str">
            <v>Rouge Regular Pilot Tie</v>
          </cell>
          <cell r="E285">
            <v>8267</v>
          </cell>
          <cell r="F285" t="str">
            <v>Unisex, Burgundy Pilot Tie, RG</v>
          </cell>
          <cell r="G285">
            <v>14.228999999999999</v>
          </cell>
          <cell r="H285" t="str">
            <v>Accessories</v>
          </cell>
          <cell r="I285" t="str">
            <v>NO</v>
          </cell>
          <cell r="J285"/>
        </row>
        <row r="286">
          <cell r="A286" t="str">
            <v>AD7006</v>
          </cell>
          <cell r="B286" t="str">
            <v>NONE</v>
          </cell>
          <cell r="C286" t="str">
            <v>B111</v>
          </cell>
          <cell r="D286" t="str">
            <v>Rouge Clip On Pilot Tie</v>
          </cell>
          <cell r="E286">
            <v>8274</v>
          </cell>
          <cell r="F286" t="str">
            <v>Unisex, Burgundy Pilot Clip Tie, RG</v>
          </cell>
          <cell r="G286">
            <v>15.248999999999999</v>
          </cell>
          <cell r="H286" t="str">
            <v>Accessories</v>
          </cell>
          <cell r="I286" t="str">
            <v>NO</v>
          </cell>
          <cell r="J286"/>
        </row>
        <row r="287">
          <cell r="A287" t="str">
            <v>AD7009BL</v>
          </cell>
          <cell r="B287" t="str">
            <v>NONE</v>
          </cell>
          <cell r="C287" t="str">
            <v>B112</v>
          </cell>
          <cell r="D287" t="str">
            <v>AC ROUGE PIN, BLUE</v>
          </cell>
          <cell r="E287">
            <v>607707</v>
          </cell>
          <cell r="F287" t="str">
            <v>Unisex, Blue Hat Pin, RG</v>
          </cell>
          <cell r="G287">
            <v>4.03</v>
          </cell>
          <cell r="H287" t="str">
            <v>Accessories</v>
          </cell>
          <cell r="I287" t="str">
            <v>NO</v>
          </cell>
          <cell r="J287"/>
        </row>
        <row r="288">
          <cell r="A288" t="str">
            <v>AD7009BU</v>
          </cell>
          <cell r="B288" t="str">
            <v>NONE</v>
          </cell>
          <cell r="C288" t="str">
            <v>B112</v>
          </cell>
          <cell r="D288" t="str">
            <v xml:space="preserve">AC ROUGE PIN, BURGUNDY           </v>
          </cell>
          <cell r="E288">
            <v>607712</v>
          </cell>
          <cell r="F288" t="str">
            <v>Unisex, Burgundy Hat Pin, RG</v>
          </cell>
          <cell r="G288">
            <v>4.03</v>
          </cell>
          <cell r="H288" t="str">
            <v>Accessories</v>
          </cell>
          <cell r="I288" t="str">
            <v>NO</v>
          </cell>
          <cell r="J288"/>
        </row>
        <row r="289">
          <cell r="A289" t="str">
            <v>AD7009YL</v>
          </cell>
          <cell r="B289" t="str">
            <v>NONE</v>
          </cell>
          <cell r="C289" t="str">
            <v>B112</v>
          </cell>
          <cell r="D289" t="str">
            <v xml:space="preserve">AC ROUGE PIN, YELLOW           </v>
          </cell>
          <cell r="E289">
            <v>607709</v>
          </cell>
          <cell r="F289" t="str">
            <v>Unisex, Yellow Hat Pin, RG</v>
          </cell>
          <cell r="G289">
            <v>4.03</v>
          </cell>
          <cell r="H289" t="str">
            <v>Accessories</v>
          </cell>
          <cell r="I289" t="str">
            <v>NO</v>
          </cell>
          <cell r="J289"/>
        </row>
        <row r="290">
          <cell r="A290" t="str">
            <v>AD7010</v>
          </cell>
          <cell r="B290" t="str">
            <v>NONE</v>
          </cell>
          <cell r="C290" t="str">
            <v>B113</v>
          </cell>
          <cell r="D290" t="str">
            <v xml:space="preserve">LANYARD, RED                       </v>
          </cell>
          <cell r="E290">
            <v>604501</v>
          </cell>
          <cell r="F290" t="str">
            <v>Unisex, Red Lanyard, RG</v>
          </cell>
          <cell r="G290">
            <v>4.03</v>
          </cell>
          <cell r="H290" t="str">
            <v>Accessories</v>
          </cell>
          <cell r="I290" t="str">
            <v>NO</v>
          </cell>
          <cell r="J290"/>
        </row>
        <row r="291">
          <cell r="A291" t="str">
            <v>AD7011</v>
          </cell>
          <cell r="B291" t="str">
            <v>NONE</v>
          </cell>
          <cell r="C291" t="str">
            <v>B114</v>
          </cell>
          <cell r="D291" t="str">
            <v xml:space="preserve">LANYARD, GREY                      </v>
          </cell>
          <cell r="E291">
            <v>607018</v>
          </cell>
          <cell r="F291" t="str">
            <v>Unisex, Grey Lanyard, RG</v>
          </cell>
          <cell r="G291">
            <v>4.03</v>
          </cell>
          <cell r="H291" t="str">
            <v>Accessories</v>
          </cell>
          <cell r="I291" t="str">
            <v>NO</v>
          </cell>
          <cell r="J291"/>
        </row>
        <row r="292">
          <cell r="A292" t="str">
            <v>AD7012</v>
          </cell>
          <cell r="B292" t="str">
            <v>NONE</v>
          </cell>
          <cell r="C292" t="str">
            <v>B115</v>
          </cell>
          <cell r="D292" t="str">
            <v xml:space="preserve">LANYARD, YELLOW                    </v>
          </cell>
          <cell r="E292">
            <v>6059</v>
          </cell>
          <cell r="F292" t="str">
            <v>Unisex, Yellow Lanyard, RG</v>
          </cell>
          <cell r="G292">
            <v>4.03</v>
          </cell>
          <cell r="H292" t="str">
            <v>Accessories</v>
          </cell>
          <cell r="I292" t="str">
            <v>NO</v>
          </cell>
          <cell r="J292"/>
        </row>
        <row r="293">
          <cell r="A293" t="str">
            <v>AD7027</v>
          </cell>
          <cell r="B293" t="str">
            <v>NONE</v>
          </cell>
          <cell r="C293" t="str">
            <v>B116</v>
          </cell>
          <cell r="D293" t="str">
            <v>Rouge Wings Screw Back Captain</v>
          </cell>
          <cell r="E293">
            <v>6180</v>
          </cell>
          <cell r="F293" t="str">
            <v>Unisex, Gold Pilot Captain Screwback Wings, RG</v>
          </cell>
          <cell r="G293">
            <v>10.148999999999999</v>
          </cell>
          <cell r="H293" t="str">
            <v>Accessories</v>
          </cell>
          <cell r="I293" t="str">
            <v>YES</v>
          </cell>
          <cell r="J293"/>
        </row>
        <row r="294">
          <cell r="A294" t="str">
            <v>AD7028</v>
          </cell>
          <cell r="B294" t="str">
            <v>NONE</v>
          </cell>
          <cell r="C294" t="str">
            <v>B117</v>
          </cell>
          <cell r="D294" t="str">
            <v>Rouge Wings Clutch Back Captain</v>
          </cell>
          <cell r="E294">
            <v>6181</v>
          </cell>
          <cell r="F294" t="str">
            <v>Unisex, Gold Pilot Captain Clutchback Wings, RG</v>
          </cell>
          <cell r="G294">
            <v>10.148999999999999</v>
          </cell>
          <cell r="H294" t="str">
            <v>Accessories</v>
          </cell>
          <cell r="I294" t="str">
            <v>YES</v>
          </cell>
          <cell r="J294"/>
        </row>
        <row r="295">
          <cell r="A295" t="str">
            <v>AD7029</v>
          </cell>
          <cell r="B295" t="str">
            <v>NONE</v>
          </cell>
          <cell r="C295" t="str">
            <v>B118</v>
          </cell>
          <cell r="D295" t="str">
            <v>Rouge Wings Screwback First Officer</v>
          </cell>
          <cell r="E295">
            <v>6182</v>
          </cell>
          <cell r="F295" t="str">
            <v>Unisex, Gold First Officer Screwback Wings, RG</v>
          </cell>
          <cell r="G295">
            <v>10.148999999999999</v>
          </cell>
          <cell r="H295" t="str">
            <v>Accessories</v>
          </cell>
          <cell r="I295" t="str">
            <v>YES</v>
          </cell>
          <cell r="J295"/>
        </row>
        <row r="296">
          <cell r="A296" t="str">
            <v>AD7030</v>
          </cell>
          <cell r="B296" t="str">
            <v>NONE</v>
          </cell>
          <cell r="C296" t="str">
            <v>B119</v>
          </cell>
          <cell r="D296" t="str">
            <v>Rouge Wings Clutchback First Officer</v>
          </cell>
          <cell r="E296">
            <v>6183</v>
          </cell>
          <cell r="F296" t="str">
            <v>Unisex, Gold First Officer Clutchback Wings, RG</v>
          </cell>
          <cell r="G296">
            <v>10.148999999999999</v>
          </cell>
          <cell r="H296" t="str">
            <v>Accessories</v>
          </cell>
          <cell r="I296" t="str">
            <v>YES</v>
          </cell>
          <cell r="J296"/>
        </row>
        <row r="297">
          <cell r="A297" t="str">
            <v>AD7031</v>
          </cell>
          <cell r="B297" t="str">
            <v>NONE</v>
          </cell>
          <cell r="C297" t="str">
            <v>B121</v>
          </cell>
          <cell r="D297" t="str">
            <v xml:space="preserve">AC ROUGE FA CLIP-ON TIE BURGUNDY   </v>
          </cell>
          <cell r="E297" t="str">
            <v>DROPPED</v>
          </cell>
          <cell r="F297" t="str">
            <v>Unisex, Burgundy Flight Attendant Clip Tie, RG</v>
          </cell>
          <cell r="G297" t="str">
            <v>DROPPED</v>
          </cell>
          <cell r="H297" t="str">
            <v>Accessories</v>
          </cell>
          <cell r="I297" t="str">
            <v>NO</v>
          </cell>
          <cell r="J297"/>
        </row>
        <row r="298">
          <cell r="A298" t="str">
            <v>AD7032</v>
          </cell>
          <cell r="B298" t="str">
            <v>NONE</v>
          </cell>
          <cell r="C298" t="str">
            <v>B120</v>
          </cell>
          <cell r="D298" t="str">
            <v>AC ROUGE FA  4-IN-HAND TIE BURGUNDY</v>
          </cell>
          <cell r="E298">
            <v>8108</v>
          </cell>
          <cell r="F298" t="str">
            <v>Unisex, Burgundy Flight Attendant Tie, RG</v>
          </cell>
          <cell r="G298">
            <v>15.25</v>
          </cell>
          <cell r="H298" t="str">
            <v>Accessories</v>
          </cell>
          <cell r="I298" t="str">
            <v>NO</v>
          </cell>
          <cell r="J298"/>
        </row>
        <row r="299">
          <cell r="A299" t="str">
            <v>AD7034</v>
          </cell>
          <cell r="B299" t="str">
            <v>NONE</v>
          </cell>
          <cell r="C299" t="str">
            <v>B122</v>
          </cell>
          <cell r="D299" t="str">
            <v xml:space="preserve">AC ROUGE DRESS SCARF, BURGUNDY     </v>
          </cell>
          <cell r="E299">
            <v>8208</v>
          </cell>
          <cell r="F299" t="str">
            <v>Female, Burgundy Dress Scarf, RG</v>
          </cell>
          <cell r="G299">
            <v>13.21</v>
          </cell>
          <cell r="H299" t="str">
            <v>Accessories</v>
          </cell>
          <cell r="I299" t="str">
            <v>NO</v>
          </cell>
          <cell r="J299"/>
        </row>
        <row r="300">
          <cell r="A300" t="str">
            <v>AD7038</v>
          </cell>
          <cell r="B300" t="str">
            <v>NONE</v>
          </cell>
          <cell r="C300" t="str">
            <v>B123</v>
          </cell>
          <cell r="D300" t="str">
            <v xml:space="preserve">AC ROUGE WINTER SCARF, BURGUNDY    </v>
          </cell>
          <cell r="E300">
            <v>8029</v>
          </cell>
          <cell r="F300" t="str">
            <v>Unisex, Burgundy Winter Scarf, RG</v>
          </cell>
          <cell r="G300">
            <v>30.55</v>
          </cell>
          <cell r="H300" t="str">
            <v>Accessories</v>
          </cell>
          <cell r="I300" t="str">
            <v>NO</v>
          </cell>
          <cell r="J300"/>
        </row>
        <row r="301">
          <cell r="A301" t="str">
            <v>AD7933</v>
          </cell>
          <cell r="B301" t="str">
            <v>NONE</v>
          </cell>
          <cell r="C301" t="str">
            <v>B125</v>
          </cell>
          <cell r="D301" t="str">
            <v xml:space="preserve">UNISEX FEDORA HAT GREY             </v>
          </cell>
          <cell r="E301">
            <v>6690</v>
          </cell>
          <cell r="F301" t="str">
            <v>Unisex, Grey Fedora Hat, RG</v>
          </cell>
          <cell r="G301">
            <v>30.55</v>
          </cell>
          <cell r="H301" t="str">
            <v>Accessories</v>
          </cell>
          <cell r="I301" t="str">
            <v>NO</v>
          </cell>
          <cell r="J301"/>
        </row>
        <row r="302">
          <cell r="A302" t="str">
            <v>AG123</v>
          </cell>
          <cell r="B302" t="str">
            <v>NONE</v>
          </cell>
          <cell r="C302" t="str">
            <v>TO BE ADDED</v>
          </cell>
          <cell r="D302" t="str">
            <v>Air Georgian Wings Screw Back Gold</v>
          </cell>
          <cell r="E302">
            <v>6186</v>
          </cell>
          <cell r="F302" t="str">
            <v>Unisex, Gold Pilot Screwback Wings, Air Georgian Logo</v>
          </cell>
          <cell r="G302">
            <v>10.148999999999999</v>
          </cell>
          <cell r="H302" t="str">
            <v>Accessories</v>
          </cell>
          <cell r="I302" t="str">
            <v>YES</v>
          </cell>
          <cell r="J302"/>
        </row>
        <row r="303">
          <cell r="A303" t="str">
            <v>AG1234</v>
          </cell>
          <cell r="B303" t="str">
            <v>NONE</v>
          </cell>
          <cell r="C303" t="str">
            <v>TO BE ADDED</v>
          </cell>
          <cell r="D303" t="str">
            <v>Air Georgian Wings Clutch Back Gold</v>
          </cell>
          <cell r="E303">
            <v>6187</v>
          </cell>
          <cell r="F303" t="str">
            <v>Unisex, Gold Pilot Clutchback Wings, Air Georgian Logo</v>
          </cell>
          <cell r="G303">
            <v>10.148999999999999</v>
          </cell>
          <cell r="H303" t="str">
            <v>Accessories</v>
          </cell>
          <cell r="I303" t="str">
            <v>YES</v>
          </cell>
          <cell r="J303"/>
        </row>
        <row r="304">
          <cell r="A304" t="str">
            <v>AGCTie</v>
          </cell>
          <cell r="B304" t="str">
            <v>NONE</v>
          </cell>
          <cell r="C304" t="str">
            <v>TO BE ADDED</v>
          </cell>
          <cell r="D304" t="str">
            <v>Clip-on Tie</v>
          </cell>
          <cell r="E304">
            <v>8275</v>
          </cell>
          <cell r="F304" t="str">
            <v>Unisex, Black Pilot Clip Tie with Air Georgian Logo</v>
          </cell>
          <cell r="G304">
            <v>13.21</v>
          </cell>
          <cell r="H304" t="str">
            <v>Accessories</v>
          </cell>
          <cell r="I304" t="str">
            <v>HAVE PRODUCT</v>
          </cell>
          <cell r="J304"/>
        </row>
        <row r="305">
          <cell r="A305" t="str">
            <v>AGCW</v>
          </cell>
          <cell r="B305" t="str">
            <v>NONE</v>
          </cell>
          <cell r="C305" t="str">
            <v>TO BE ADDED</v>
          </cell>
          <cell r="D305" t="str">
            <v>Wing, Clutch-back</v>
          </cell>
          <cell r="E305">
            <v>6189</v>
          </cell>
          <cell r="F305" t="str">
            <v>Unisex, Silver Pilot Clutchback Wings for Air Georgian B1900</v>
          </cell>
          <cell r="G305">
            <v>9.9499999999999993</v>
          </cell>
          <cell r="H305" t="str">
            <v>Accessories</v>
          </cell>
          <cell r="I305" t="str">
            <v>YES</v>
          </cell>
          <cell r="J305"/>
        </row>
        <row r="306">
          <cell r="A306" t="str">
            <v>AGCWR</v>
          </cell>
          <cell r="B306" t="str">
            <v>NONE</v>
          </cell>
          <cell r="C306" t="str">
            <v>TO BE ADDED</v>
          </cell>
          <cell r="D306" t="str">
            <v>Silver Clutchback for Wings</v>
          </cell>
          <cell r="E306">
            <v>6079</v>
          </cell>
          <cell r="F306" t="str">
            <v>Unisex, Silver Replacement Clutchbacks for Wings for Air Georgian B1900</v>
          </cell>
          <cell r="G306">
            <v>0.75</v>
          </cell>
          <cell r="H306" t="str">
            <v>Accessories</v>
          </cell>
          <cell r="I306" t="str">
            <v>N/A</v>
          </cell>
          <cell r="J306"/>
        </row>
        <row r="307">
          <cell r="A307" t="str">
            <v>AGRCAP</v>
          </cell>
          <cell r="B307" t="str">
            <v>NONE</v>
          </cell>
          <cell r="C307" t="str">
            <v>TO BE ADDED</v>
          </cell>
          <cell r="D307" t="str">
            <v>Regular Captain Hat</v>
          </cell>
          <cell r="E307" t="str">
            <v>6701G</v>
          </cell>
          <cell r="F307" t="str">
            <v>Unisex, Navy Pilot Captain Hat, Regular Sizes, Air Georgian Logo</v>
          </cell>
          <cell r="G307">
            <v>79.510000000000005</v>
          </cell>
          <cell r="H307" t="str">
            <v>Hats</v>
          </cell>
          <cell r="I307" t="str">
            <v xml:space="preserve">WILL PS LOGO </v>
          </cell>
          <cell r="J307"/>
        </row>
        <row r="308">
          <cell r="A308" t="str">
            <v>AGRFOCAP</v>
          </cell>
          <cell r="B308" t="str">
            <v>NONE</v>
          </cell>
          <cell r="C308" t="str">
            <v>TO BE ADDED</v>
          </cell>
          <cell r="D308" t="str">
            <v>Regular First Officer Hat</v>
          </cell>
          <cell r="E308" t="str">
            <v>6703G</v>
          </cell>
          <cell r="F308" t="str">
            <v>Unisex, Navy Pilot First Officer Hat, Regular Sizes, Air Georgian Logo</v>
          </cell>
          <cell r="G308">
            <v>74.41</v>
          </cell>
          <cell r="H308" t="str">
            <v>Hats</v>
          </cell>
          <cell r="I308" t="str">
            <v xml:space="preserve">WILL PS LOGO </v>
          </cell>
          <cell r="J308"/>
        </row>
        <row r="309">
          <cell r="A309" t="str">
            <v>AGSCAP</v>
          </cell>
          <cell r="B309" t="str">
            <v>NONE</v>
          </cell>
          <cell r="C309" t="str">
            <v>TO BE ADDED</v>
          </cell>
          <cell r="D309" t="str">
            <v>Small Captain Hat</v>
          </cell>
          <cell r="E309" t="str">
            <v>6702G</v>
          </cell>
          <cell r="F309" t="str">
            <v>Unisex, Navy Pilot Captain Hat, Small Sizes, Air Georgian Logo</v>
          </cell>
          <cell r="G309">
            <v>79.510000000000005</v>
          </cell>
          <cell r="H309" t="str">
            <v>Hats</v>
          </cell>
          <cell r="I309" t="str">
            <v xml:space="preserve">WILL PS LOGO </v>
          </cell>
          <cell r="J309"/>
        </row>
        <row r="310">
          <cell r="A310" t="str">
            <v>AGSFOCAP</v>
          </cell>
          <cell r="B310" t="str">
            <v>NONE</v>
          </cell>
          <cell r="C310" t="str">
            <v>TO BE ADDED</v>
          </cell>
          <cell r="D310" t="str">
            <v>Small First Officer Hat</v>
          </cell>
          <cell r="E310" t="str">
            <v>6704G</v>
          </cell>
          <cell r="F310" t="str">
            <v>Unisex, Navy Pilot First Officer Hat, Small Sizes, Air Georgian Logo</v>
          </cell>
          <cell r="G310">
            <v>74.41</v>
          </cell>
          <cell r="H310" t="str">
            <v>Hats</v>
          </cell>
          <cell r="I310" t="str">
            <v xml:space="preserve">WILL PS LOGO </v>
          </cell>
          <cell r="J310"/>
        </row>
        <row r="311">
          <cell r="A311" t="str">
            <v>AGSW</v>
          </cell>
          <cell r="B311" t="str">
            <v>NONE</v>
          </cell>
          <cell r="C311" t="str">
            <v>TO BE ADDED</v>
          </cell>
          <cell r="D311" t="str">
            <v xml:space="preserve">Wing, Screw-back </v>
          </cell>
          <cell r="E311">
            <v>6188</v>
          </cell>
          <cell r="F311" t="str">
            <v>Unisex, Silver Pilot Screwback Wings for Air Georgian B1900</v>
          </cell>
          <cell r="G311">
            <v>9.9499999999999993</v>
          </cell>
          <cell r="H311" t="str">
            <v>Accessories</v>
          </cell>
          <cell r="I311" t="str">
            <v>YES</v>
          </cell>
          <cell r="J311"/>
        </row>
        <row r="312">
          <cell r="A312" t="str">
            <v>AGSWR</v>
          </cell>
          <cell r="B312" t="str">
            <v>NONE</v>
          </cell>
          <cell r="C312" t="str">
            <v>TO BE ADDED</v>
          </cell>
          <cell r="D312" t="str">
            <v>Silver Screwback for Wings</v>
          </cell>
          <cell r="E312">
            <v>6078</v>
          </cell>
          <cell r="F312" t="str">
            <v>Unisex, Silver Replacement Screwbacks for Wings for Air Georgian B1900</v>
          </cell>
          <cell r="G312">
            <v>0.75</v>
          </cell>
          <cell r="H312" t="str">
            <v>Accessories</v>
          </cell>
          <cell r="I312" t="str">
            <v>N/A</v>
          </cell>
          <cell r="J312"/>
        </row>
        <row r="313">
          <cell r="A313" t="str">
            <v>AGSWT</v>
          </cell>
          <cell r="B313" t="str">
            <v>NONE</v>
          </cell>
          <cell r="C313" t="str">
            <v>TO BE ADDED</v>
          </cell>
          <cell r="D313" t="str">
            <v>Sweater, with epaulets</v>
          </cell>
          <cell r="E313">
            <v>7607</v>
          </cell>
          <cell r="F313" t="str">
            <v>Unisex, Navy Pilot Sweater with Epaulet Tabs</v>
          </cell>
          <cell r="G313">
            <v>43.95</v>
          </cell>
          <cell r="H313" t="str">
            <v>Sweaters</v>
          </cell>
          <cell r="I313" t="str">
            <v>NO</v>
          </cell>
          <cell r="J313"/>
        </row>
        <row r="314">
          <cell r="A314" t="str">
            <v>AGTie</v>
          </cell>
          <cell r="B314" t="str">
            <v>NONE</v>
          </cell>
          <cell r="C314" t="str">
            <v>TO BE ADDED</v>
          </cell>
          <cell r="D314" t="str">
            <v xml:space="preserve">Tie </v>
          </cell>
          <cell r="E314">
            <v>8226</v>
          </cell>
          <cell r="F314" t="str">
            <v>Unisex, Black Pilot Tie with Air Georgian Logo</v>
          </cell>
          <cell r="G314">
            <v>12.19</v>
          </cell>
          <cell r="H314" t="str">
            <v>Accessories</v>
          </cell>
          <cell r="I314" t="str">
            <v>HAVE PRODUCT</v>
          </cell>
          <cell r="J314"/>
        </row>
        <row r="315">
          <cell r="A315" t="str">
            <v>B1900CE</v>
          </cell>
          <cell r="B315" t="str">
            <v>NONE</v>
          </cell>
          <cell r="C315" t="str">
            <v>TO BE ADDED</v>
          </cell>
          <cell r="D315" t="str">
            <v>Epaulets</v>
          </cell>
          <cell r="E315">
            <v>6068</v>
          </cell>
          <cell r="F315" t="str">
            <v>Unisex, Navy and Silver Pilot Captain Epaulets for Air Georgian B1900</v>
          </cell>
          <cell r="G315">
            <v>15.25</v>
          </cell>
          <cell r="H315" t="str">
            <v>Accessories</v>
          </cell>
          <cell r="I315" t="str">
            <v>HAVE PRODUCT</v>
          </cell>
          <cell r="J315"/>
        </row>
        <row r="316">
          <cell r="A316" t="str">
            <v>B1900FE</v>
          </cell>
          <cell r="B316" t="str">
            <v>NONE</v>
          </cell>
          <cell r="C316" t="str">
            <v>TO BE ADDED</v>
          </cell>
          <cell r="D316" t="str">
            <v>Epaulets</v>
          </cell>
          <cell r="E316">
            <v>6069</v>
          </cell>
          <cell r="F316" t="str">
            <v>Unisex, Navy and Silver Pilot First Officer Epaulets for Air Georgian B900</v>
          </cell>
          <cell r="G316">
            <v>13.21</v>
          </cell>
          <cell r="H316" t="str">
            <v>Accessories</v>
          </cell>
          <cell r="I316" t="str">
            <v>HAVE PRODUCT</v>
          </cell>
          <cell r="J316"/>
        </row>
        <row r="317">
          <cell r="A317" t="str">
            <v>NONE1</v>
          </cell>
          <cell r="B317" t="str">
            <v>NONE</v>
          </cell>
          <cell r="C317" t="str">
            <v>TO BE ADDED</v>
          </cell>
          <cell r="D317" t="str">
            <v>Wmn Wht Plt SS CtnShirt</v>
          </cell>
          <cell r="E317">
            <v>3008</v>
          </cell>
          <cell r="F317" t="str">
            <v>Female, White Pilot Short Sleeve Shirt, 100% Cotton</v>
          </cell>
          <cell r="G317">
            <v>25.45</v>
          </cell>
          <cell r="H317" t="str">
            <v>Tops</v>
          </cell>
          <cell r="I317" t="str">
            <v>YES</v>
          </cell>
          <cell r="J317" t="str">
            <v>YES</v>
          </cell>
        </row>
        <row r="318">
          <cell r="A318" t="str">
            <v>NONE100</v>
          </cell>
          <cell r="B318" t="str">
            <v>NONE</v>
          </cell>
          <cell r="C318" t="str">
            <v>NONE</v>
          </cell>
          <cell r="D318" t="str">
            <v>Nvy Shirt SS Twill</v>
          </cell>
          <cell r="E318">
            <v>368102</v>
          </cell>
          <cell r="F318" t="str">
            <v>Unisex, Navy Twill Short Sleeve Shirt</v>
          </cell>
          <cell r="G318">
            <v>17.5</v>
          </cell>
          <cell r="H318" t="str">
            <v>Tops</v>
          </cell>
          <cell r="I318"/>
          <cell r="J318"/>
        </row>
        <row r="319">
          <cell r="A319" t="str">
            <v>NONE101</v>
          </cell>
          <cell r="B319" t="str">
            <v>NONE</v>
          </cell>
          <cell r="C319" t="str">
            <v>NONE</v>
          </cell>
          <cell r="D319" t="str">
            <v>Nvy Shirt LS Twill</v>
          </cell>
          <cell r="E319">
            <v>368002</v>
          </cell>
          <cell r="F319" t="str">
            <v>Unisex, Navy Twill Long Sleeve Shirt</v>
          </cell>
          <cell r="G319">
            <v>18.5</v>
          </cell>
          <cell r="H319" t="str">
            <v>Tops</v>
          </cell>
          <cell r="I319"/>
          <cell r="J319"/>
        </row>
        <row r="320">
          <cell r="A320" t="str">
            <v>NONE102</v>
          </cell>
          <cell r="B320" t="str">
            <v>NONE</v>
          </cell>
          <cell r="C320" t="str">
            <v>NONE</v>
          </cell>
          <cell r="D320" t="str">
            <v>Nvy Golf Shirt SS W PKT</v>
          </cell>
          <cell r="E320">
            <v>369702</v>
          </cell>
          <cell r="F320" t="str">
            <v>Unisex, Navy Golf Short Sleeve Shirt</v>
          </cell>
          <cell r="G320">
            <v>17.29</v>
          </cell>
          <cell r="H320" t="str">
            <v>Tops</v>
          </cell>
          <cell r="I320"/>
          <cell r="J320"/>
        </row>
        <row r="321">
          <cell r="A321" t="str">
            <v>NONE103</v>
          </cell>
          <cell r="B321" t="str">
            <v>NONE</v>
          </cell>
          <cell r="C321" t="str">
            <v>NONE</v>
          </cell>
          <cell r="D321" t="str">
            <v>HV FLUYEL Safety Vest</v>
          </cell>
          <cell r="E321">
            <v>5605</v>
          </cell>
          <cell r="F321" t="str">
            <v>Unisex, Yellow Hi-Vis Vest</v>
          </cell>
          <cell r="G321">
            <v>15.95</v>
          </cell>
          <cell r="H321" t="str">
            <v>Vests</v>
          </cell>
          <cell r="I321"/>
          <cell r="J321"/>
        </row>
        <row r="322">
          <cell r="A322" t="str">
            <v>NONE104</v>
          </cell>
          <cell r="B322" t="str">
            <v>NONE</v>
          </cell>
          <cell r="C322" t="str">
            <v>NONE</v>
          </cell>
          <cell r="D322" t="str">
            <v>UNINV Militaryparkawliner</v>
          </cell>
          <cell r="E322">
            <v>593713</v>
          </cell>
          <cell r="F322" t="str">
            <v>Unisex, Navy 3-in-1 Jacket</v>
          </cell>
          <cell r="G322">
            <v>134.94999999999999</v>
          </cell>
          <cell r="H322" t="str">
            <v>Outerwear</v>
          </cell>
          <cell r="I322"/>
          <cell r="J322"/>
        </row>
        <row r="323">
          <cell r="A323" t="str">
            <v>NONE105</v>
          </cell>
          <cell r="B323" t="str">
            <v>NONE</v>
          </cell>
          <cell r="C323" t="str">
            <v>B192</v>
          </cell>
          <cell r="D323" t="str">
            <v>Uni HiViz Org Rainsuit/AC</v>
          </cell>
          <cell r="E323" t="str">
            <v>B19106A</v>
          </cell>
          <cell r="F323" t="str">
            <v>Unisex, Hi-Vis Orange Rainsuit, AC Logo</v>
          </cell>
          <cell r="G323">
            <v>99.95</v>
          </cell>
          <cell r="H323" t="str">
            <v>Outerwear</v>
          </cell>
          <cell r="I323"/>
          <cell r="J323"/>
        </row>
        <row r="324">
          <cell r="A324" t="str">
            <v>NONE11</v>
          </cell>
          <cell r="B324" t="str">
            <v>NONE</v>
          </cell>
          <cell r="C324" t="str">
            <v>NONE</v>
          </cell>
          <cell r="D324" t="str">
            <v>Pilot Maternity Pant</v>
          </cell>
          <cell r="E324">
            <v>1075</v>
          </cell>
          <cell r="F324" t="str">
            <v>Female, Navy Pilot Maternity Pant</v>
          </cell>
          <cell r="G324">
            <v>107.02499999999999</v>
          </cell>
          <cell r="H324" t="str">
            <v>Bottoms</v>
          </cell>
          <cell r="I324"/>
          <cell r="J324"/>
        </row>
        <row r="325">
          <cell r="A325" t="str">
            <v>NONE12</v>
          </cell>
          <cell r="B325" t="str">
            <v>NONE</v>
          </cell>
          <cell r="C325" t="str">
            <v>NONE</v>
          </cell>
          <cell r="D325" t="str">
            <v>Workwear Maternity Pant</v>
          </cell>
          <cell r="E325">
            <v>109002</v>
          </cell>
          <cell r="F325" t="str">
            <v>Female, Navy Maternity Work Pant</v>
          </cell>
          <cell r="G325">
            <v>27.464999999999996</v>
          </cell>
          <cell r="H325" t="str">
            <v>Bottoms</v>
          </cell>
          <cell r="I325"/>
          <cell r="J325"/>
        </row>
        <row r="326">
          <cell r="A326" t="str">
            <v>NONE14</v>
          </cell>
          <cell r="B326" t="str">
            <v>NONE</v>
          </cell>
          <cell r="C326" t="str">
            <v>NONE</v>
          </cell>
          <cell r="D326" t="str">
            <v>Pilot Maternity SS shirt</v>
          </cell>
          <cell r="E326">
            <v>9030</v>
          </cell>
          <cell r="F326" t="str">
            <v>Female, White Dress/Pilot Maternity Short Sleeve shirt</v>
          </cell>
          <cell r="G326">
            <v>30.525000000000002</v>
          </cell>
          <cell r="H326" t="str">
            <v>Tops</v>
          </cell>
          <cell r="I326"/>
          <cell r="J326"/>
        </row>
        <row r="327">
          <cell r="A327" t="str">
            <v>NONE15</v>
          </cell>
          <cell r="B327" t="str">
            <v>D152</v>
          </cell>
          <cell r="C327" t="str">
            <v>NONE</v>
          </cell>
          <cell r="D327" t="str">
            <v>Pilot Maternity LS Shirt</v>
          </cell>
          <cell r="E327">
            <v>9060</v>
          </cell>
          <cell r="F327" t="str">
            <v>Female, White Dress/Pilot Maternity Long Sleeve shirt</v>
          </cell>
          <cell r="G327">
            <v>33.585000000000001</v>
          </cell>
          <cell r="H327" t="str">
            <v>Tops</v>
          </cell>
          <cell r="I327"/>
          <cell r="J327"/>
        </row>
        <row r="328">
          <cell r="A328" t="str">
            <v>NONE16</v>
          </cell>
          <cell r="B328" t="str">
            <v>W133</v>
          </cell>
          <cell r="C328" t="str">
            <v>NONE</v>
          </cell>
          <cell r="D328" t="str">
            <v>Workwear Maternity SS Shirt</v>
          </cell>
          <cell r="E328" t="str">
            <v>900514A</v>
          </cell>
          <cell r="F328" t="str">
            <v>Female, Blue Short Sleeve Work Shirt, Maternity, AC Logo</v>
          </cell>
          <cell r="G328">
            <v>20.655000000000001</v>
          </cell>
          <cell r="H328" t="str">
            <v>Tops</v>
          </cell>
          <cell r="I328"/>
          <cell r="J328"/>
        </row>
        <row r="329">
          <cell r="A329" t="str">
            <v>NONE17</v>
          </cell>
          <cell r="B329" t="str">
            <v>W135</v>
          </cell>
          <cell r="C329" t="str">
            <v>NONE</v>
          </cell>
          <cell r="D329" t="str">
            <v>Workwear Maternity LS Shirt</v>
          </cell>
          <cell r="E329" t="str">
            <v>905514A</v>
          </cell>
          <cell r="F329" t="str">
            <v>Female, Blue Long Sleeve Work Shirt, Maternity, AC Logo</v>
          </cell>
          <cell r="G329">
            <v>23.715</v>
          </cell>
          <cell r="H329" t="str">
            <v>Tops</v>
          </cell>
          <cell r="I329"/>
          <cell r="J329"/>
        </row>
        <row r="330">
          <cell r="A330" t="str">
            <v>NONE19</v>
          </cell>
          <cell r="B330" t="str">
            <v>D214</v>
          </cell>
          <cell r="C330" t="str">
            <v>NONE</v>
          </cell>
          <cell r="D330" t="str">
            <v>Concierge Maternity Pant</v>
          </cell>
          <cell r="E330">
            <v>148203</v>
          </cell>
          <cell r="F330" t="str">
            <v>Female, Black Concierge Maternity Pant</v>
          </cell>
          <cell r="G330">
            <v>110.92500000000001</v>
          </cell>
          <cell r="H330" t="str">
            <v>Bottoms</v>
          </cell>
          <cell r="I330"/>
          <cell r="J330"/>
        </row>
        <row r="331">
          <cell r="A331" t="str">
            <v>NONE2</v>
          </cell>
          <cell r="B331" t="str">
            <v>NONE</v>
          </cell>
          <cell r="C331" t="str">
            <v>TO BE ADDED</v>
          </cell>
          <cell r="D331" t="str">
            <v>Wmn Wht Plt LS CtnShirt</v>
          </cell>
          <cell r="E331">
            <v>3209</v>
          </cell>
          <cell r="F331" t="str">
            <v>Female, White Pilot Long Sleeve Shirt, 100% Cotton</v>
          </cell>
          <cell r="G331">
            <v>29.95</v>
          </cell>
          <cell r="H331" t="str">
            <v>Tops</v>
          </cell>
          <cell r="I331" t="str">
            <v>YES</v>
          </cell>
          <cell r="J331" t="str">
            <v>YES</v>
          </cell>
        </row>
        <row r="332">
          <cell r="A332" t="str">
            <v>NONE20</v>
          </cell>
          <cell r="B332" t="str">
            <v>NONE</v>
          </cell>
          <cell r="C332" t="str">
            <v>NONE</v>
          </cell>
          <cell r="D332" t="str">
            <v>Route Manager Maternity Pant</v>
          </cell>
          <cell r="E332">
            <v>148218</v>
          </cell>
          <cell r="F332" t="str">
            <v>Female, Charcoal Suiting Dress Pant, Maternity</v>
          </cell>
          <cell r="G332">
            <v>110.92500000000001</v>
          </cell>
          <cell r="H332" t="str">
            <v>Bottoms</v>
          </cell>
          <cell r="I332"/>
          <cell r="J332"/>
        </row>
        <row r="333">
          <cell r="A333" t="str">
            <v>NONE22</v>
          </cell>
          <cell r="B333" t="str">
            <v>NONE</v>
          </cell>
          <cell r="C333" t="str">
            <v>NONE</v>
          </cell>
          <cell r="D333" t="str">
            <v>Technician Maternity Pant</v>
          </cell>
          <cell r="E333">
            <v>109018</v>
          </cell>
          <cell r="F333" t="str">
            <v>Female, Grey Maternity Work Pant</v>
          </cell>
          <cell r="G333">
            <v>27.464999999999996</v>
          </cell>
          <cell r="H333" t="str">
            <v>Bottoms</v>
          </cell>
          <cell r="I333"/>
          <cell r="J333"/>
        </row>
        <row r="334">
          <cell r="A334" t="str">
            <v>NONE23</v>
          </cell>
          <cell r="B334" t="str">
            <v>NONE</v>
          </cell>
          <cell r="C334" t="str">
            <v>NONE</v>
          </cell>
          <cell r="D334" t="str">
            <v>Technician Maternity Shirt SS</v>
          </cell>
          <cell r="E334" t="str">
            <v>900818A</v>
          </cell>
          <cell r="F334" t="str">
            <v>Female, Grey Short Sleeve Work Shirt, Maternity, AC Logo</v>
          </cell>
          <cell r="G334">
            <v>20.655000000000001</v>
          </cell>
          <cell r="H334" t="str">
            <v>Tops</v>
          </cell>
          <cell r="I334"/>
          <cell r="J334"/>
        </row>
        <row r="335">
          <cell r="A335" t="str">
            <v>NONE25</v>
          </cell>
          <cell r="B335" t="str">
            <v>NONE</v>
          </cell>
          <cell r="C335" t="str">
            <v>NONE</v>
          </cell>
          <cell r="D335" t="str">
            <v>Cargo Lead Vest</v>
          </cell>
          <cell r="E335" t="str">
            <v>V13401AL</v>
          </cell>
          <cell r="F335" t="str">
            <v>Unisex, Red Cargo Lead Vest</v>
          </cell>
          <cell r="G335">
            <v>19.95</v>
          </cell>
          <cell r="H335" t="str">
            <v>Accessories</v>
          </cell>
          <cell r="I335"/>
          <cell r="J335"/>
        </row>
        <row r="336">
          <cell r="A336" t="str">
            <v>NONE26</v>
          </cell>
          <cell r="B336" t="str">
            <v>NONE</v>
          </cell>
          <cell r="C336" t="str">
            <v>NONE</v>
          </cell>
          <cell r="D336" t="str">
            <v>AC Visitors Vest</v>
          </cell>
          <cell r="E336" t="str">
            <v>V13009AJ</v>
          </cell>
          <cell r="F336" t="str">
            <v>Unisex, Yellow AC 'Visitor' Vest</v>
          </cell>
          <cell r="G336">
            <v>19.95</v>
          </cell>
          <cell r="H336" t="str">
            <v>Accessories</v>
          </cell>
          <cell r="I336"/>
          <cell r="J336"/>
        </row>
        <row r="337">
          <cell r="A337" t="str">
            <v>NONE27</v>
          </cell>
          <cell r="B337" t="str">
            <v>NONE</v>
          </cell>
          <cell r="C337" t="str">
            <v>NONE</v>
          </cell>
          <cell r="D337" t="str">
            <v>Technician Maternity Shirt LS</v>
          </cell>
          <cell r="E337" t="str">
            <v>905718A</v>
          </cell>
          <cell r="F337" t="str">
            <v>Female, Grey Long Sleeve Work Shirt, Maternity, AC Logo</v>
          </cell>
          <cell r="G337">
            <v>23.715</v>
          </cell>
          <cell r="H337" t="str">
            <v>Tops</v>
          </cell>
          <cell r="I337"/>
          <cell r="J337"/>
        </row>
        <row r="338">
          <cell r="A338" t="str">
            <v>NONE3</v>
          </cell>
          <cell r="B338" t="str">
            <v>NONE</v>
          </cell>
          <cell r="C338" t="str">
            <v>TO BE ADDED</v>
          </cell>
          <cell r="D338" t="str">
            <v>Men Wht Plt LS CtnShirt</v>
          </cell>
          <cell r="E338">
            <v>3626</v>
          </cell>
          <cell r="F338" t="str">
            <v>Male, White Pilot Long Sleeve Shirt, 100% Cotton</v>
          </cell>
          <cell r="G338">
            <v>29.95</v>
          </cell>
          <cell r="H338" t="str">
            <v>Tops</v>
          </cell>
          <cell r="I338" t="str">
            <v>HAVE PRODUCT</v>
          </cell>
          <cell r="J338" t="str">
            <v>YES</v>
          </cell>
        </row>
        <row r="339">
          <cell r="A339" t="str">
            <v>NONE36</v>
          </cell>
          <cell r="B339" t="str">
            <v>W135</v>
          </cell>
          <cell r="C339" t="str">
            <v>NONE</v>
          </cell>
          <cell r="D339" t="str">
            <v>Workwear Maternity LS Shirt</v>
          </cell>
          <cell r="E339" t="str">
            <v>905514J</v>
          </cell>
          <cell r="F339" t="str">
            <v>Female, Blue Long Sleeve Work Shirt, Maternity, Jazz Logo</v>
          </cell>
          <cell r="G339">
            <v>23.715</v>
          </cell>
          <cell r="H339" t="str">
            <v>Tops</v>
          </cell>
          <cell r="I339"/>
          <cell r="J339"/>
        </row>
        <row r="340">
          <cell r="A340" t="str">
            <v>NONE37</v>
          </cell>
          <cell r="B340" t="str">
            <v>W133</v>
          </cell>
          <cell r="C340" t="str">
            <v>NONE</v>
          </cell>
          <cell r="D340" t="str">
            <v>Workwear Maternity SS Shirt</v>
          </cell>
          <cell r="E340" t="str">
            <v>900514J</v>
          </cell>
          <cell r="F340" t="str">
            <v>Female, Blue Short Sleeve Work Shirt, Maternity, Jazz Logo</v>
          </cell>
          <cell r="G340">
            <v>20.655000000000001</v>
          </cell>
          <cell r="H340" t="str">
            <v>Tops</v>
          </cell>
          <cell r="I340"/>
          <cell r="J340"/>
        </row>
        <row r="341">
          <cell r="A341" t="str">
            <v>NONE38</v>
          </cell>
          <cell r="B341" t="str">
            <v>S101</v>
          </cell>
          <cell r="C341" t="str">
            <v>NONE</v>
          </cell>
          <cell r="D341" t="str">
            <v>Uni HiViz Yel Rainsuit</v>
          </cell>
          <cell r="E341" t="str">
            <v>9959J</v>
          </cell>
          <cell r="F341" t="str">
            <v>Unisex, Hi-Vis Yellow Rainsuit, Jazz Logo</v>
          </cell>
          <cell r="G341">
            <v>99.95</v>
          </cell>
          <cell r="H341" t="str">
            <v>Outerwear</v>
          </cell>
          <cell r="I341" t="str">
            <v>NO</v>
          </cell>
          <cell r="J341"/>
        </row>
        <row r="342">
          <cell r="A342" t="str">
            <v>NONE4</v>
          </cell>
          <cell r="B342" t="str">
            <v>S100 - New Design</v>
          </cell>
          <cell r="C342" t="str">
            <v>B187</v>
          </cell>
          <cell r="D342" t="str">
            <v>Hi Vis Ramp Lead Vest/AC</v>
          </cell>
          <cell r="E342" t="str">
            <v>V131</v>
          </cell>
          <cell r="F342" t="str">
            <v>Unisex, Hi-Vis Ramp Lead Vest, AC Logo</v>
          </cell>
          <cell r="G342">
            <v>19.95</v>
          </cell>
          <cell r="H342" t="str">
            <v>Vests</v>
          </cell>
          <cell r="I342" t="str">
            <v>NO</v>
          </cell>
          <cell r="J342"/>
        </row>
        <row r="343">
          <cell r="A343" t="str">
            <v>NONE5</v>
          </cell>
          <cell r="B343" t="str">
            <v>S100 - New Design</v>
          </cell>
          <cell r="C343" t="str">
            <v>B188</v>
          </cell>
          <cell r="D343" t="str">
            <v>Hi Vis New Hire Vest/AC</v>
          </cell>
          <cell r="E343" t="str">
            <v>V132</v>
          </cell>
          <cell r="F343" t="str">
            <v>Unisex, Hi-Vis New Hire Vest, AC Logo</v>
          </cell>
          <cell r="G343">
            <v>19.95</v>
          </cell>
          <cell r="H343" t="str">
            <v>Vests</v>
          </cell>
          <cell r="I343" t="str">
            <v>NO</v>
          </cell>
          <cell r="J343"/>
        </row>
        <row r="344">
          <cell r="A344" t="str">
            <v>NONE50</v>
          </cell>
          <cell r="B344" t="str">
            <v>NONE</v>
          </cell>
          <cell r="C344" t="str">
            <v>NONE</v>
          </cell>
          <cell r="D344" t="str">
            <v>Uni Nvy QtrZip Sweater</v>
          </cell>
          <cell r="E344" t="str">
            <v>S83202AC</v>
          </cell>
          <cell r="F344" t="str">
            <v>Unisex, Navy 1/4 Zip Sweatshirt, AC Logo</v>
          </cell>
          <cell r="G344">
            <v>32.65</v>
          </cell>
          <cell r="H344" t="str">
            <v>Tops</v>
          </cell>
          <cell r="I344" t="str">
            <v>YES</v>
          </cell>
          <cell r="J344"/>
        </row>
        <row r="345">
          <cell r="A345" t="str">
            <v>NONE51</v>
          </cell>
          <cell r="B345" t="str">
            <v>NONE</v>
          </cell>
          <cell r="C345" t="str">
            <v>NONE</v>
          </cell>
          <cell r="D345" t="str">
            <v>Uni Nvy QtrZip Sweater</v>
          </cell>
          <cell r="E345" t="str">
            <v>S83202JZ</v>
          </cell>
          <cell r="F345" t="str">
            <v>Unisex, Navy 1/4 Zip Sweatshirt, Jazz Logo</v>
          </cell>
          <cell r="G345">
            <v>32.65</v>
          </cell>
          <cell r="H345" t="str">
            <v>Tops</v>
          </cell>
          <cell r="I345" t="str">
            <v>YES</v>
          </cell>
          <cell r="J345"/>
        </row>
        <row r="346">
          <cell r="A346" t="str">
            <v>NONE6</v>
          </cell>
          <cell r="B346" t="str">
            <v>S100 - New Design</v>
          </cell>
          <cell r="C346" t="str">
            <v>B189</v>
          </cell>
          <cell r="D346" t="str">
            <v>HiVis Maintenance Vest/AC</v>
          </cell>
          <cell r="E346" t="str">
            <v>V133</v>
          </cell>
          <cell r="F346" t="str">
            <v>Unisex, Hi-Vis Maintenance Vest, AC Logo</v>
          </cell>
          <cell r="G346">
            <v>19.95</v>
          </cell>
          <cell r="H346" t="str">
            <v>Vests</v>
          </cell>
          <cell r="I346" t="str">
            <v>NO</v>
          </cell>
          <cell r="J346"/>
        </row>
        <row r="347">
          <cell r="A347" t="str">
            <v>NONE7</v>
          </cell>
          <cell r="B347" t="str">
            <v>S100 - New Design</v>
          </cell>
          <cell r="C347" t="str">
            <v>B19001AC</v>
          </cell>
          <cell r="D347" t="str">
            <v>Hi Vis Cargo Vest</v>
          </cell>
          <cell r="E347" t="str">
            <v>V134C</v>
          </cell>
          <cell r="F347" t="str">
            <v>Unisex, Hi-Vis Cargo Vest, AC Logo</v>
          </cell>
          <cell r="G347">
            <v>19.95</v>
          </cell>
          <cell r="H347" t="str">
            <v>Vests</v>
          </cell>
          <cell r="I347" t="str">
            <v>NO</v>
          </cell>
          <cell r="J347"/>
        </row>
        <row r="348">
          <cell r="A348" t="str">
            <v>NONE8</v>
          </cell>
          <cell r="B348" t="str">
            <v>S100 - New Design</v>
          </cell>
          <cell r="C348" t="str">
            <v>B19001AL</v>
          </cell>
          <cell r="D348" t="str">
            <v>Hi Vis Cargo Vest/AC</v>
          </cell>
          <cell r="E348" t="str">
            <v>V134L</v>
          </cell>
          <cell r="F348" t="str">
            <v>Unisex, Hi-Vis Cargo Lead Vest, AC Logo</v>
          </cell>
          <cell r="G348">
            <v>19.95</v>
          </cell>
          <cell r="H348" t="str">
            <v>Vests</v>
          </cell>
          <cell r="I348" t="str">
            <v>NO</v>
          </cell>
          <cell r="J348"/>
        </row>
        <row r="349">
          <cell r="A349" t="str">
            <v>NONE9</v>
          </cell>
          <cell r="B349" t="str">
            <v>NONE</v>
          </cell>
          <cell r="C349"/>
          <cell r="D349" t="str">
            <v>Uni Gr CrNk Sweatshirt/AC</v>
          </cell>
          <cell r="E349" t="str">
            <v>S024</v>
          </cell>
          <cell r="F349" t="str">
            <v>Unisex, Charcoal Crewneck Sweatshirt, AC Logo</v>
          </cell>
          <cell r="G349">
            <v>16.27</v>
          </cell>
          <cell r="H349" t="str">
            <v>Tops</v>
          </cell>
          <cell r="I349"/>
          <cell r="J349"/>
        </row>
        <row r="350">
          <cell r="A350" t="str">
            <v>NONE97</v>
          </cell>
          <cell r="B350" t="str">
            <v>NONE</v>
          </cell>
          <cell r="C350" t="str">
            <v>NONE</v>
          </cell>
          <cell r="D350" t="str">
            <v>Wmn Blk Concierge Dress</v>
          </cell>
          <cell r="E350">
            <v>9348</v>
          </cell>
          <cell r="F350" t="str">
            <v>Female, Black Concierge Dress</v>
          </cell>
          <cell r="G350">
            <v>112.15</v>
          </cell>
          <cell r="H350" t="str">
            <v>Dress</v>
          </cell>
          <cell r="I350"/>
          <cell r="J350"/>
        </row>
        <row r="351">
          <cell r="A351" t="str">
            <v>NONE98</v>
          </cell>
          <cell r="B351" t="str">
            <v>NONE</v>
          </cell>
          <cell r="C351" t="str">
            <v>NONE</v>
          </cell>
          <cell r="D351" t="str">
            <v>Wmn Blk Concierge Blazer</v>
          </cell>
          <cell r="E351">
            <v>7110</v>
          </cell>
          <cell r="F351" t="str">
            <v xml:space="preserve">Female, Black Concierge Blazer    </v>
          </cell>
          <cell r="G351">
            <v>162.15</v>
          </cell>
          <cell r="H351" t="str">
            <v>Blazers</v>
          </cell>
          <cell r="I351"/>
          <cell r="J351"/>
        </row>
        <row r="352">
          <cell r="A352" t="str">
            <v>NONE99</v>
          </cell>
          <cell r="B352" t="str">
            <v>NONE</v>
          </cell>
          <cell r="C352" t="str">
            <v>NONE</v>
          </cell>
          <cell r="D352" t="str">
            <v>Men Blk ConciergeBlzr 92R</v>
          </cell>
          <cell r="E352">
            <v>7120</v>
          </cell>
          <cell r="F352" t="str">
            <v xml:space="preserve">Male, Black Concierge Blazer    </v>
          </cell>
          <cell r="G352">
            <v>162.15</v>
          </cell>
          <cell r="H352" t="str">
            <v>Blazers</v>
          </cell>
          <cell r="I352"/>
          <cell r="J352"/>
        </row>
        <row r="353">
          <cell r="A353" t="str">
            <v>RGBWT</v>
          </cell>
          <cell r="B353" t="str">
            <v>NONE</v>
          </cell>
          <cell r="C353" t="str">
            <v>TO BE ADDED</v>
          </cell>
          <cell r="D353" t="str">
            <v xml:space="preserve">Rouge Bow Tie    </v>
          </cell>
          <cell r="E353" t="str">
            <v>TO BE ADDED</v>
          </cell>
          <cell r="F353" t="str">
            <v>Unisex, Burgundy Flight Attendant Bow Tie, RG</v>
          </cell>
          <cell r="G353" t="str">
            <v>TBD</v>
          </cell>
          <cell r="H353" t="str">
            <v>Accessories</v>
          </cell>
          <cell r="I353" t="str">
            <v>NO</v>
          </cell>
          <cell r="J353"/>
        </row>
        <row r="354">
          <cell r="A354" t="str">
            <v>RGDRS</v>
          </cell>
          <cell r="B354" t="str">
            <v>NONE</v>
          </cell>
          <cell r="C354" t="str">
            <v>TO BE ADDED</v>
          </cell>
          <cell r="D354" t="str">
            <v>FEMALE GREY DRESS, RG</v>
          </cell>
          <cell r="E354">
            <v>4094</v>
          </cell>
          <cell r="F354" t="str">
            <v>Female, Charcoal Dress, RG</v>
          </cell>
          <cell r="G354">
            <v>167.85</v>
          </cell>
          <cell r="H354" t="str">
            <v>Dress</v>
          </cell>
          <cell r="I354" t="str">
            <v>NO</v>
          </cell>
          <cell r="J354"/>
        </row>
        <row r="355">
          <cell r="A355" t="str">
            <v>RGGRST</v>
          </cell>
          <cell r="B355" t="str">
            <v>NONE</v>
          </cell>
          <cell r="C355" t="str">
            <v>TO BE ADDED</v>
          </cell>
          <cell r="D355" t="str">
            <v xml:space="preserve">M LS DRESS SHIRT, GREY          </v>
          </cell>
          <cell r="E355">
            <v>3624</v>
          </cell>
          <cell r="F355" t="str">
            <v>Male, Grey Long Sleeve Dress Shirt, RG</v>
          </cell>
          <cell r="G355" t="str">
            <v>TBD</v>
          </cell>
          <cell r="H355" t="str">
            <v>Tops</v>
          </cell>
          <cell r="I355" t="str">
            <v>NO</v>
          </cell>
          <cell r="J355"/>
        </row>
        <row r="356">
          <cell r="A356" t="str">
            <v>RTMDRS</v>
          </cell>
          <cell r="B356" t="str">
            <v>D189</v>
          </cell>
          <cell r="C356" t="str">
            <v>B16518</v>
          </cell>
          <cell r="D356" t="str">
            <v>Wmn Char Concierge Dress</v>
          </cell>
          <cell r="E356" t="str">
            <v>934818A</v>
          </cell>
          <cell r="F356" t="str">
            <v>Female, Charcoal Suiting Dress, AC Logo</v>
          </cell>
          <cell r="G356">
            <v>112.15</v>
          </cell>
          <cell r="H356" t="str">
            <v>Dress</v>
          </cell>
          <cell r="I356" t="str">
            <v>NO</v>
          </cell>
          <cell r="J356"/>
        </row>
        <row r="357">
          <cell r="A357" t="str">
            <v>TT32BR</v>
          </cell>
          <cell r="B357" t="str">
            <v>NONE</v>
          </cell>
          <cell r="C357" t="str">
            <v>B126</v>
          </cell>
          <cell r="D357" t="str">
            <v xml:space="preserve">1920BR/BURGUNDY BIB APRON          </v>
          </cell>
          <cell r="E357" t="str">
            <v>0033</v>
          </cell>
          <cell r="F357" t="str">
            <v>Unisex, Burgundy Bib Apron, RG</v>
          </cell>
          <cell r="G357">
            <v>11.17</v>
          </cell>
          <cell r="H357" t="str">
            <v>Accessories</v>
          </cell>
          <cell r="I357" t="str">
            <v>NO</v>
          </cell>
          <cell r="J357"/>
        </row>
        <row r="358">
          <cell r="A358" t="str">
            <v>NONE21</v>
          </cell>
          <cell r="B358" t="str">
            <v>NONE</v>
          </cell>
          <cell r="C358" t="str">
            <v>B23302RJ</v>
          </cell>
          <cell r="D358" t="str">
            <v>Uni Nv SS TS with Pkt/JZ</v>
          </cell>
          <cell r="E358" t="str">
            <v>250802RJ</v>
          </cell>
          <cell r="F358" t="str">
            <v>Unisex, Navy Short Sleeve T-Shirts with Pocket, Jazz Logo - 2 Pack</v>
          </cell>
          <cell r="G358">
            <v>18.260000000000002</v>
          </cell>
          <cell r="H358" t="str">
            <v>Tops</v>
          </cell>
          <cell r="I358"/>
          <cell r="J358"/>
        </row>
        <row r="359">
          <cell r="A359"/>
          <cell r="B359"/>
          <cell r="C359"/>
          <cell r="D359"/>
          <cell r="E359"/>
          <cell r="F359"/>
          <cell r="G359"/>
          <cell r="H359"/>
          <cell r="I359"/>
          <cell r="J359"/>
        </row>
        <row r="360">
          <cell r="A360"/>
          <cell r="B360"/>
          <cell r="C360"/>
          <cell r="D360"/>
          <cell r="E360"/>
          <cell r="F360"/>
          <cell r="G360"/>
          <cell r="H360"/>
          <cell r="I360"/>
          <cell r="J360"/>
        </row>
        <row r="361">
          <cell r="A361"/>
          <cell r="B361"/>
          <cell r="C361"/>
          <cell r="D361"/>
          <cell r="E361"/>
          <cell r="F361"/>
          <cell r="G361"/>
          <cell r="H361"/>
          <cell r="I361"/>
          <cell r="J361"/>
        </row>
        <row r="362">
          <cell r="A362"/>
          <cell r="B362"/>
          <cell r="C362"/>
          <cell r="D362"/>
          <cell r="E362"/>
          <cell r="F362"/>
          <cell r="G362"/>
          <cell r="H362"/>
          <cell r="I362"/>
          <cell r="J362"/>
        </row>
        <row r="363">
          <cell r="A363"/>
          <cell r="B363"/>
          <cell r="C363"/>
          <cell r="D363"/>
          <cell r="E363"/>
          <cell r="F363"/>
          <cell r="G363"/>
          <cell r="H363"/>
          <cell r="I363"/>
          <cell r="J363"/>
        </row>
        <row r="364">
          <cell r="A364"/>
          <cell r="B364"/>
          <cell r="C364"/>
          <cell r="D364"/>
          <cell r="E364"/>
          <cell r="F364"/>
          <cell r="G364"/>
          <cell r="H364"/>
          <cell r="I364"/>
          <cell r="J364"/>
        </row>
        <row r="365">
          <cell r="A365"/>
          <cell r="B365"/>
          <cell r="C365"/>
          <cell r="D365"/>
          <cell r="E365"/>
          <cell r="F365"/>
          <cell r="G365"/>
          <cell r="H365"/>
          <cell r="I365"/>
          <cell r="J365"/>
        </row>
        <row r="366">
          <cell r="A366"/>
          <cell r="B366"/>
          <cell r="C366"/>
          <cell r="D366"/>
          <cell r="E366"/>
          <cell r="F366"/>
          <cell r="G366"/>
          <cell r="H366"/>
          <cell r="I366"/>
          <cell r="J366"/>
        </row>
        <row r="367">
          <cell r="A367"/>
          <cell r="B367"/>
          <cell r="C367"/>
          <cell r="D367"/>
          <cell r="E367"/>
          <cell r="F367"/>
          <cell r="G367"/>
          <cell r="H367"/>
          <cell r="I367"/>
          <cell r="J367"/>
        </row>
        <row r="368">
          <cell r="A368"/>
          <cell r="B368"/>
          <cell r="C368"/>
          <cell r="D368"/>
          <cell r="E368"/>
          <cell r="F368"/>
          <cell r="G368"/>
          <cell r="H368"/>
          <cell r="I368"/>
          <cell r="J368"/>
        </row>
        <row r="369">
          <cell r="A369"/>
          <cell r="B369"/>
          <cell r="C369"/>
          <cell r="D369"/>
          <cell r="E369"/>
          <cell r="F369"/>
          <cell r="G369"/>
          <cell r="H369"/>
          <cell r="I369"/>
          <cell r="J369"/>
        </row>
        <row r="370">
          <cell r="A370"/>
          <cell r="B370"/>
          <cell r="C370"/>
          <cell r="D370"/>
          <cell r="E370"/>
          <cell r="F370"/>
          <cell r="G370"/>
          <cell r="H370"/>
          <cell r="I370"/>
          <cell r="J370"/>
        </row>
        <row r="371">
          <cell r="A371"/>
          <cell r="B371"/>
          <cell r="C371"/>
          <cell r="D371"/>
          <cell r="E371"/>
          <cell r="F371"/>
          <cell r="G371"/>
          <cell r="H371"/>
          <cell r="I371"/>
          <cell r="J371"/>
        </row>
        <row r="372">
          <cell r="A372"/>
          <cell r="B372"/>
          <cell r="C372"/>
          <cell r="D372"/>
          <cell r="E372"/>
          <cell r="F372">
            <v>9.69</v>
          </cell>
          <cell r="G372"/>
          <cell r="H372"/>
          <cell r="I372"/>
          <cell r="J372"/>
        </row>
        <row r="373">
          <cell r="A373"/>
          <cell r="B373"/>
          <cell r="C373"/>
          <cell r="D373"/>
          <cell r="E373"/>
          <cell r="F373"/>
          <cell r="G373"/>
          <cell r="H373"/>
          <cell r="I373"/>
          <cell r="J373"/>
        </row>
        <row r="374">
          <cell r="A374"/>
          <cell r="B374"/>
          <cell r="C374"/>
          <cell r="D374"/>
          <cell r="E374"/>
          <cell r="F374"/>
          <cell r="G374"/>
          <cell r="H374"/>
          <cell r="I374"/>
          <cell r="J374"/>
        </row>
        <row r="375">
          <cell r="A375"/>
          <cell r="B375"/>
          <cell r="C375"/>
          <cell r="D375"/>
          <cell r="E375"/>
          <cell r="F375"/>
          <cell r="G375"/>
          <cell r="H375"/>
          <cell r="I375"/>
          <cell r="J375"/>
        </row>
        <row r="376">
          <cell r="A376"/>
          <cell r="B376"/>
          <cell r="C376"/>
          <cell r="D376"/>
          <cell r="E376"/>
          <cell r="F376"/>
          <cell r="G376"/>
          <cell r="H376"/>
          <cell r="I376"/>
          <cell r="J376"/>
        </row>
        <row r="377">
          <cell r="A377"/>
          <cell r="B377"/>
          <cell r="C377"/>
          <cell r="D377"/>
          <cell r="E377"/>
          <cell r="F377"/>
          <cell r="G377"/>
          <cell r="H377"/>
          <cell r="I377"/>
          <cell r="J377"/>
        </row>
        <row r="378">
          <cell r="A378"/>
          <cell r="B378"/>
          <cell r="C378"/>
          <cell r="D378"/>
          <cell r="E378"/>
          <cell r="F378"/>
          <cell r="G378"/>
          <cell r="H378"/>
          <cell r="I378"/>
          <cell r="J378"/>
        </row>
        <row r="379">
          <cell r="A379"/>
          <cell r="B379"/>
          <cell r="C379"/>
          <cell r="D379"/>
          <cell r="E379"/>
          <cell r="F379"/>
          <cell r="G379"/>
          <cell r="H379"/>
          <cell r="I379"/>
          <cell r="J379"/>
        </row>
        <row r="380">
          <cell r="A380"/>
          <cell r="B380"/>
          <cell r="C380"/>
          <cell r="D380"/>
          <cell r="E380"/>
          <cell r="F380"/>
          <cell r="G380"/>
          <cell r="H380"/>
          <cell r="I380"/>
          <cell r="J380"/>
        </row>
        <row r="381">
          <cell r="A381"/>
          <cell r="B381"/>
          <cell r="C381"/>
          <cell r="D381"/>
          <cell r="E381"/>
          <cell r="F381"/>
          <cell r="G381"/>
          <cell r="H381"/>
          <cell r="I381"/>
          <cell r="J381"/>
        </row>
        <row r="382">
          <cell r="A382"/>
          <cell r="B382"/>
          <cell r="C382"/>
          <cell r="D382"/>
          <cell r="E382"/>
          <cell r="F382"/>
          <cell r="G382"/>
          <cell r="H382"/>
          <cell r="I382"/>
          <cell r="J382"/>
        </row>
        <row r="383">
          <cell r="A383"/>
          <cell r="B383"/>
          <cell r="C383"/>
          <cell r="D383"/>
          <cell r="E383"/>
          <cell r="F383"/>
          <cell r="G383"/>
          <cell r="H383"/>
          <cell r="I383"/>
          <cell r="J383"/>
        </row>
        <row r="384">
          <cell r="A384"/>
          <cell r="B384"/>
          <cell r="C384"/>
          <cell r="D384"/>
          <cell r="E384"/>
          <cell r="F384"/>
          <cell r="G384"/>
          <cell r="H384"/>
          <cell r="I384"/>
          <cell r="J384"/>
        </row>
        <row r="385">
          <cell r="A385"/>
          <cell r="B385"/>
          <cell r="C385"/>
          <cell r="D385"/>
          <cell r="E385"/>
          <cell r="F385"/>
          <cell r="G385"/>
          <cell r="H385"/>
          <cell r="I385"/>
          <cell r="J385"/>
        </row>
        <row r="386">
          <cell r="A386"/>
          <cell r="B386"/>
          <cell r="C386"/>
          <cell r="D386"/>
          <cell r="E386"/>
          <cell r="F386"/>
          <cell r="G386"/>
          <cell r="H386"/>
          <cell r="I386"/>
          <cell r="J386"/>
        </row>
        <row r="387">
          <cell r="A387"/>
          <cell r="B387"/>
          <cell r="C387"/>
          <cell r="D387"/>
          <cell r="E387"/>
          <cell r="F387"/>
          <cell r="G387"/>
          <cell r="H387"/>
          <cell r="I387"/>
          <cell r="J387"/>
        </row>
        <row r="388">
          <cell r="A388"/>
          <cell r="B388"/>
          <cell r="C388"/>
          <cell r="D388"/>
          <cell r="E388"/>
          <cell r="F388"/>
          <cell r="G388"/>
          <cell r="H388"/>
          <cell r="I388"/>
          <cell r="J388"/>
        </row>
        <row r="389">
          <cell r="A389"/>
          <cell r="B389"/>
          <cell r="C389"/>
          <cell r="D389"/>
          <cell r="E389"/>
          <cell r="F389"/>
          <cell r="G389"/>
          <cell r="H389"/>
          <cell r="I389"/>
          <cell r="J389"/>
        </row>
        <row r="390">
          <cell r="A390"/>
          <cell r="B390"/>
          <cell r="C390"/>
          <cell r="D390"/>
          <cell r="E390"/>
          <cell r="F390"/>
          <cell r="G390"/>
          <cell r="H390"/>
          <cell r="I390"/>
          <cell r="J390"/>
        </row>
        <row r="391">
          <cell r="A391"/>
          <cell r="B391"/>
          <cell r="C391"/>
          <cell r="D391"/>
          <cell r="E391"/>
          <cell r="F391"/>
          <cell r="G391"/>
          <cell r="H391"/>
          <cell r="I391"/>
          <cell r="J391"/>
        </row>
        <row r="392">
          <cell r="A392"/>
          <cell r="B392"/>
          <cell r="C392"/>
          <cell r="D392"/>
          <cell r="E392"/>
          <cell r="F392"/>
          <cell r="G392"/>
          <cell r="H392"/>
          <cell r="I392"/>
          <cell r="J392"/>
        </row>
        <row r="393">
          <cell r="A393"/>
          <cell r="B393"/>
          <cell r="C393"/>
          <cell r="D393"/>
          <cell r="E393"/>
          <cell r="F393"/>
          <cell r="G393"/>
          <cell r="H393"/>
          <cell r="I393"/>
          <cell r="J393"/>
        </row>
        <row r="394">
          <cell r="A394"/>
          <cell r="B394"/>
          <cell r="C394"/>
          <cell r="D394"/>
          <cell r="E394"/>
          <cell r="F394"/>
          <cell r="G394"/>
          <cell r="H394"/>
          <cell r="I394"/>
          <cell r="J394"/>
        </row>
        <row r="395">
          <cell r="A395"/>
          <cell r="B395"/>
          <cell r="C395"/>
          <cell r="D395"/>
          <cell r="E395"/>
          <cell r="F395"/>
          <cell r="G395"/>
          <cell r="H395"/>
          <cell r="I395"/>
          <cell r="J395"/>
        </row>
        <row r="396">
          <cell r="A396"/>
          <cell r="B396"/>
          <cell r="C396"/>
          <cell r="D396"/>
          <cell r="E396"/>
          <cell r="F396"/>
          <cell r="G396"/>
          <cell r="H396"/>
          <cell r="I396"/>
          <cell r="J396"/>
        </row>
        <row r="397">
          <cell r="A397"/>
          <cell r="B397"/>
          <cell r="C397"/>
          <cell r="D397"/>
          <cell r="E397"/>
          <cell r="F397"/>
          <cell r="G397"/>
          <cell r="H397"/>
          <cell r="I397"/>
          <cell r="J397"/>
        </row>
        <row r="398">
          <cell r="A398"/>
          <cell r="B398"/>
          <cell r="C398"/>
          <cell r="D398"/>
          <cell r="E398"/>
          <cell r="F398"/>
          <cell r="G398"/>
          <cell r="H398"/>
          <cell r="I398"/>
          <cell r="J398"/>
        </row>
        <row r="399">
          <cell r="A399"/>
          <cell r="B399"/>
          <cell r="C399"/>
          <cell r="D399"/>
          <cell r="E399"/>
          <cell r="F399"/>
          <cell r="G399"/>
          <cell r="H399"/>
          <cell r="I399"/>
          <cell r="J399"/>
        </row>
        <row r="400">
          <cell r="A400"/>
          <cell r="B400"/>
          <cell r="C400"/>
          <cell r="D400"/>
          <cell r="E400"/>
          <cell r="F400"/>
          <cell r="G400"/>
          <cell r="H400"/>
          <cell r="I400"/>
          <cell r="J400"/>
        </row>
        <row r="401">
          <cell r="A401"/>
          <cell r="B401"/>
          <cell r="C401"/>
          <cell r="D401"/>
          <cell r="E401"/>
          <cell r="F401"/>
          <cell r="G401"/>
          <cell r="H401"/>
          <cell r="I401"/>
          <cell r="J401"/>
        </row>
        <row r="402">
          <cell r="A402"/>
          <cell r="B402"/>
          <cell r="C402"/>
          <cell r="D402"/>
          <cell r="E402"/>
          <cell r="F402"/>
          <cell r="G402"/>
          <cell r="H402"/>
          <cell r="I402"/>
          <cell r="J402"/>
        </row>
        <row r="403">
          <cell r="A403"/>
          <cell r="B403"/>
          <cell r="C403"/>
          <cell r="D403"/>
          <cell r="E403"/>
          <cell r="F403"/>
          <cell r="G403"/>
          <cell r="H403"/>
          <cell r="I403"/>
          <cell r="J403"/>
        </row>
        <row r="404">
          <cell r="A404"/>
          <cell r="B404"/>
          <cell r="C404"/>
          <cell r="D404"/>
          <cell r="E404"/>
          <cell r="F404"/>
          <cell r="G404"/>
          <cell r="H404"/>
          <cell r="I404"/>
          <cell r="J404"/>
        </row>
        <row r="405">
          <cell r="A405"/>
          <cell r="B405"/>
          <cell r="C405"/>
          <cell r="D405"/>
          <cell r="E405"/>
          <cell r="F405"/>
          <cell r="G405"/>
          <cell r="H405"/>
          <cell r="I405"/>
          <cell r="J405"/>
        </row>
        <row r="406">
          <cell r="A406"/>
          <cell r="B406"/>
          <cell r="C406"/>
          <cell r="D406"/>
          <cell r="E406"/>
          <cell r="F406"/>
          <cell r="G406"/>
          <cell r="H406"/>
          <cell r="I406"/>
          <cell r="J406"/>
        </row>
        <row r="407">
          <cell r="A407"/>
          <cell r="B407"/>
          <cell r="C407"/>
          <cell r="D407"/>
          <cell r="E407"/>
          <cell r="F407"/>
          <cell r="G407"/>
          <cell r="H407"/>
          <cell r="I407"/>
          <cell r="J407"/>
        </row>
        <row r="408">
          <cell r="A408"/>
          <cell r="B408"/>
          <cell r="C408"/>
          <cell r="D408"/>
          <cell r="E408"/>
          <cell r="F408"/>
          <cell r="G408"/>
          <cell r="H408"/>
          <cell r="I408"/>
          <cell r="J408"/>
        </row>
        <row r="409">
          <cell r="A409"/>
          <cell r="B409"/>
          <cell r="C409"/>
          <cell r="D409"/>
          <cell r="E409"/>
          <cell r="F409"/>
          <cell r="G409"/>
          <cell r="H409"/>
          <cell r="I409"/>
          <cell r="J409"/>
        </row>
        <row r="410">
          <cell r="A410"/>
          <cell r="B410"/>
          <cell r="C410"/>
          <cell r="D410"/>
          <cell r="E410"/>
          <cell r="F410"/>
          <cell r="G410"/>
          <cell r="H410"/>
          <cell r="I410"/>
          <cell r="J410"/>
        </row>
        <row r="411">
          <cell r="A411"/>
          <cell r="B411"/>
          <cell r="C411"/>
          <cell r="D411"/>
          <cell r="E411"/>
          <cell r="F411"/>
          <cell r="G411"/>
          <cell r="H411"/>
          <cell r="I411"/>
          <cell r="J411"/>
        </row>
        <row r="412">
          <cell r="A412"/>
          <cell r="B412"/>
          <cell r="C412"/>
          <cell r="D412"/>
          <cell r="E412"/>
          <cell r="F412"/>
          <cell r="G412"/>
          <cell r="H412"/>
          <cell r="I412"/>
          <cell r="J412"/>
        </row>
        <row r="413">
          <cell r="A413"/>
          <cell r="B413"/>
          <cell r="C413"/>
          <cell r="D413"/>
          <cell r="E413"/>
          <cell r="F413"/>
          <cell r="G413"/>
          <cell r="H413"/>
          <cell r="I413"/>
          <cell r="J413"/>
        </row>
        <row r="414">
          <cell r="A414"/>
          <cell r="B414"/>
          <cell r="C414"/>
          <cell r="D414"/>
          <cell r="E414"/>
          <cell r="F414"/>
          <cell r="G414"/>
          <cell r="H414"/>
          <cell r="I414"/>
          <cell r="J414"/>
        </row>
        <row r="415">
          <cell r="A415"/>
          <cell r="B415"/>
          <cell r="C415"/>
          <cell r="D415"/>
          <cell r="E415"/>
          <cell r="F415"/>
          <cell r="G415"/>
          <cell r="H415"/>
          <cell r="I415"/>
          <cell r="J415"/>
        </row>
        <row r="416">
          <cell r="A416"/>
          <cell r="B416"/>
          <cell r="C416"/>
          <cell r="D416"/>
          <cell r="E416"/>
          <cell r="F416"/>
          <cell r="G416"/>
          <cell r="H416"/>
          <cell r="I416"/>
          <cell r="J416"/>
        </row>
        <row r="417">
          <cell r="A417"/>
          <cell r="B417"/>
          <cell r="C417"/>
          <cell r="D417"/>
          <cell r="E417"/>
          <cell r="F417"/>
          <cell r="G417"/>
          <cell r="H417"/>
          <cell r="I417"/>
          <cell r="J417"/>
        </row>
        <row r="418">
          <cell r="A418"/>
          <cell r="B418"/>
          <cell r="C418"/>
          <cell r="D418"/>
          <cell r="E418"/>
          <cell r="F418"/>
          <cell r="G418"/>
          <cell r="H418"/>
          <cell r="I418"/>
          <cell r="J418"/>
        </row>
        <row r="419">
          <cell r="A419"/>
          <cell r="B419"/>
          <cell r="C419"/>
          <cell r="D419"/>
          <cell r="E419"/>
          <cell r="F419"/>
          <cell r="G419"/>
          <cell r="H419"/>
          <cell r="I419"/>
          <cell r="J419"/>
        </row>
        <row r="420">
          <cell r="A420"/>
          <cell r="B420"/>
          <cell r="C420"/>
          <cell r="D420"/>
          <cell r="E420"/>
          <cell r="F420"/>
          <cell r="G420"/>
          <cell r="H420"/>
          <cell r="I420"/>
          <cell r="J420"/>
        </row>
        <row r="421">
          <cell r="A421"/>
          <cell r="B421"/>
          <cell r="C421"/>
          <cell r="D421"/>
          <cell r="E421"/>
          <cell r="F421"/>
          <cell r="G421"/>
          <cell r="H421"/>
          <cell r="I421"/>
          <cell r="J421"/>
        </row>
        <row r="422">
          <cell r="A422"/>
          <cell r="B422"/>
          <cell r="C422"/>
          <cell r="D422"/>
          <cell r="E422"/>
          <cell r="F422"/>
          <cell r="G422"/>
          <cell r="H422"/>
          <cell r="I422"/>
          <cell r="J422"/>
        </row>
        <row r="423">
          <cell r="A423"/>
          <cell r="B423"/>
          <cell r="C423"/>
          <cell r="D423"/>
          <cell r="E423"/>
          <cell r="F423"/>
          <cell r="G423"/>
          <cell r="H423"/>
          <cell r="I423"/>
          <cell r="J423"/>
        </row>
        <row r="424">
          <cell r="A424"/>
          <cell r="B424"/>
          <cell r="C424"/>
          <cell r="D424"/>
          <cell r="E424"/>
          <cell r="F424"/>
          <cell r="G424"/>
          <cell r="H424"/>
          <cell r="I424"/>
          <cell r="J424"/>
        </row>
        <row r="425">
          <cell r="A425"/>
          <cell r="B425"/>
          <cell r="C425"/>
          <cell r="D425"/>
          <cell r="E425"/>
          <cell r="F425"/>
          <cell r="G425"/>
          <cell r="H425"/>
          <cell r="I425"/>
          <cell r="J425"/>
        </row>
        <row r="426">
          <cell r="A426"/>
          <cell r="B426"/>
          <cell r="C426"/>
          <cell r="D426"/>
          <cell r="E426"/>
          <cell r="F426"/>
          <cell r="G426"/>
          <cell r="H426"/>
          <cell r="I426"/>
          <cell r="J426"/>
        </row>
        <row r="427">
          <cell r="A427"/>
          <cell r="B427"/>
          <cell r="C427"/>
          <cell r="D427"/>
          <cell r="E427"/>
          <cell r="F427"/>
          <cell r="G427"/>
          <cell r="H427"/>
          <cell r="I427"/>
          <cell r="J427"/>
        </row>
        <row r="428">
          <cell r="A428"/>
          <cell r="B428"/>
          <cell r="C428"/>
          <cell r="D428"/>
          <cell r="E428"/>
          <cell r="F428"/>
          <cell r="G428"/>
          <cell r="H428"/>
          <cell r="I428"/>
          <cell r="J428"/>
        </row>
        <row r="429">
          <cell r="A429"/>
          <cell r="B429"/>
          <cell r="C429"/>
          <cell r="D429"/>
          <cell r="E429"/>
          <cell r="F429"/>
          <cell r="G429"/>
          <cell r="H429"/>
          <cell r="I429"/>
          <cell r="J429"/>
        </row>
        <row r="430">
          <cell r="A430"/>
          <cell r="B430"/>
          <cell r="C430"/>
          <cell r="D430"/>
          <cell r="E430"/>
          <cell r="F430"/>
          <cell r="G430"/>
          <cell r="H430"/>
          <cell r="I430"/>
          <cell r="J430"/>
        </row>
        <row r="431">
          <cell r="A431"/>
          <cell r="B431"/>
          <cell r="C431"/>
          <cell r="D431"/>
          <cell r="E431"/>
          <cell r="F431"/>
          <cell r="G431"/>
          <cell r="H431"/>
          <cell r="I431"/>
          <cell r="J431"/>
        </row>
        <row r="432">
          <cell r="A432"/>
          <cell r="B432"/>
          <cell r="C432"/>
          <cell r="D432"/>
          <cell r="E432"/>
          <cell r="F432"/>
          <cell r="G432"/>
          <cell r="H432"/>
          <cell r="I432"/>
          <cell r="J432"/>
        </row>
        <row r="433">
          <cell r="A433"/>
          <cell r="B433"/>
          <cell r="C433"/>
          <cell r="D433"/>
          <cell r="E433"/>
          <cell r="F433"/>
          <cell r="G433"/>
          <cell r="H433"/>
          <cell r="I433"/>
          <cell r="J433"/>
        </row>
        <row r="434">
          <cell r="A434"/>
          <cell r="B434"/>
          <cell r="C434"/>
          <cell r="D434"/>
          <cell r="E434"/>
          <cell r="F434"/>
          <cell r="G434"/>
          <cell r="H434"/>
          <cell r="I434"/>
          <cell r="J434"/>
        </row>
        <row r="435">
          <cell r="A435"/>
          <cell r="B435"/>
          <cell r="C435"/>
          <cell r="D435"/>
          <cell r="E435"/>
          <cell r="F435"/>
          <cell r="G435"/>
          <cell r="H435"/>
          <cell r="I435"/>
          <cell r="J435"/>
        </row>
        <row r="436">
          <cell r="A436"/>
          <cell r="B436"/>
          <cell r="C436"/>
          <cell r="D436"/>
          <cell r="E436"/>
          <cell r="F436"/>
          <cell r="G436"/>
          <cell r="H436"/>
          <cell r="I436"/>
          <cell r="J436"/>
        </row>
        <row r="437">
          <cell r="A437"/>
          <cell r="B437"/>
          <cell r="C437"/>
          <cell r="D437"/>
          <cell r="E437"/>
          <cell r="F437"/>
          <cell r="G437"/>
          <cell r="H437"/>
          <cell r="I437"/>
          <cell r="J437"/>
        </row>
        <row r="438">
          <cell r="A438"/>
          <cell r="B438"/>
          <cell r="C438"/>
          <cell r="D438"/>
          <cell r="E438"/>
          <cell r="F438"/>
          <cell r="G438"/>
          <cell r="H438"/>
          <cell r="I438"/>
          <cell r="J438"/>
        </row>
        <row r="439">
          <cell r="A439"/>
          <cell r="B439"/>
          <cell r="C439"/>
          <cell r="D439"/>
          <cell r="E439"/>
          <cell r="F439"/>
          <cell r="G439"/>
          <cell r="H439"/>
          <cell r="I439"/>
          <cell r="J439"/>
        </row>
        <row r="440">
          <cell r="A440"/>
          <cell r="B440"/>
          <cell r="C440"/>
          <cell r="D440"/>
          <cell r="E440"/>
          <cell r="F440"/>
          <cell r="G440"/>
          <cell r="H440"/>
          <cell r="I440"/>
          <cell r="J440"/>
        </row>
        <row r="441">
          <cell r="A441"/>
          <cell r="B441"/>
          <cell r="C441"/>
          <cell r="D441"/>
          <cell r="E441"/>
          <cell r="F441"/>
          <cell r="G441"/>
          <cell r="H441"/>
          <cell r="I441"/>
          <cell r="J441"/>
        </row>
        <row r="442">
          <cell r="A442"/>
          <cell r="B442"/>
          <cell r="C442"/>
          <cell r="D442"/>
          <cell r="E442"/>
          <cell r="F442"/>
          <cell r="G442"/>
          <cell r="H442"/>
          <cell r="I442"/>
          <cell r="J442"/>
        </row>
        <row r="443">
          <cell r="A443"/>
          <cell r="B443"/>
          <cell r="C443"/>
          <cell r="D443"/>
          <cell r="E443"/>
          <cell r="F443"/>
          <cell r="G443"/>
          <cell r="H443"/>
          <cell r="I443"/>
          <cell r="J443"/>
        </row>
        <row r="444">
          <cell r="A444"/>
          <cell r="B444"/>
          <cell r="C444"/>
          <cell r="D444"/>
          <cell r="E444"/>
          <cell r="F444"/>
          <cell r="G444"/>
          <cell r="H444"/>
          <cell r="I444"/>
          <cell r="J444"/>
        </row>
        <row r="445">
          <cell r="A445"/>
          <cell r="B445"/>
          <cell r="C445"/>
          <cell r="D445"/>
          <cell r="E445"/>
          <cell r="F445"/>
          <cell r="G445"/>
          <cell r="H445"/>
          <cell r="I445"/>
          <cell r="J445"/>
        </row>
        <row r="446">
          <cell r="A446"/>
          <cell r="B446"/>
          <cell r="C446"/>
          <cell r="D446"/>
          <cell r="E446"/>
          <cell r="F446"/>
          <cell r="G446"/>
          <cell r="H446"/>
          <cell r="I446"/>
          <cell r="J446"/>
        </row>
        <row r="447">
          <cell r="A447"/>
          <cell r="B447"/>
          <cell r="C447"/>
          <cell r="D447"/>
          <cell r="E447"/>
          <cell r="F447"/>
          <cell r="G447"/>
          <cell r="H447"/>
          <cell r="I447"/>
          <cell r="J447"/>
        </row>
        <row r="448">
          <cell r="A448"/>
          <cell r="B448"/>
          <cell r="C448"/>
          <cell r="D448"/>
          <cell r="E448"/>
          <cell r="F448"/>
          <cell r="G448"/>
          <cell r="H448"/>
          <cell r="I448"/>
          <cell r="J448"/>
        </row>
        <row r="449">
          <cell r="A449"/>
          <cell r="B449"/>
          <cell r="C449"/>
          <cell r="D449"/>
          <cell r="E449"/>
          <cell r="F449"/>
          <cell r="G449"/>
          <cell r="H449"/>
          <cell r="I449"/>
          <cell r="J449"/>
        </row>
        <row r="450">
          <cell r="A450"/>
          <cell r="B450"/>
          <cell r="C450"/>
          <cell r="D450"/>
          <cell r="E450"/>
          <cell r="F450"/>
          <cell r="G450"/>
          <cell r="H450"/>
          <cell r="I450"/>
          <cell r="J450"/>
        </row>
        <row r="451">
          <cell r="A451"/>
          <cell r="B451"/>
          <cell r="C451"/>
          <cell r="D451"/>
          <cell r="E451"/>
          <cell r="F451"/>
          <cell r="G451"/>
          <cell r="H451"/>
          <cell r="I451"/>
          <cell r="J451"/>
        </row>
        <row r="452">
          <cell r="A452"/>
          <cell r="B452"/>
          <cell r="C452"/>
          <cell r="D452"/>
          <cell r="E452"/>
          <cell r="F452"/>
          <cell r="G452"/>
          <cell r="H452"/>
          <cell r="I452"/>
          <cell r="J452"/>
        </row>
        <row r="453">
          <cell r="A453"/>
          <cell r="B453"/>
          <cell r="C453"/>
          <cell r="D453"/>
          <cell r="E453"/>
          <cell r="F453"/>
          <cell r="G453"/>
          <cell r="H453"/>
          <cell r="I453"/>
          <cell r="J453"/>
        </row>
        <row r="454">
          <cell r="A454"/>
          <cell r="B454"/>
          <cell r="C454"/>
          <cell r="D454"/>
          <cell r="E454"/>
          <cell r="F454"/>
          <cell r="G454"/>
          <cell r="H454"/>
          <cell r="I454"/>
          <cell r="J454"/>
        </row>
        <row r="455">
          <cell r="A455"/>
          <cell r="B455"/>
          <cell r="C455"/>
          <cell r="D455"/>
          <cell r="E455"/>
          <cell r="F455"/>
          <cell r="G455"/>
          <cell r="H455"/>
          <cell r="I455"/>
          <cell r="J455"/>
        </row>
        <row r="456">
          <cell r="A456"/>
          <cell r="B456"/>
          <cell r="C456"/>
          <cell r="D456"/>
          <cell r="E456"/>
          <cell r="F456"/>
          <cell r="G456"/>
          <cell r="H456"/>
          <cell r="I456"/>
          <cell r="J456"/>
        </row>
        <row r="457">
          <cell r="A457"/>
          <cell r="B457"/>
          <cell r="C457"/>
          <cell r="D457"/>
          <cell r="E457"/>
          <cell r="F457"/>
          <cell r="G457"/>
          <cell r="H457"/>
          <cell r="I457"/>
          <cell r="J457"/>
        </row>
        <row r="458">
          <cell r="A458"/>
          <cell r="B458"/>
          <cell r="C458"/>
          <cell r="D458"/>
          <cell r="E458"/>
          <cell r="F458"/>
          <cell r="G458"/>
          <cell r="H458"/>
          <cell r="I458"/>
          <cell r="J458"/>
        </row>
        <row r="459">
          <cell r="A459"/>
          <cell r="B459"/>
          <cell r="C459"/>
          <cell r="D459"/>
          <cell r="E459"/>
          <cell r="F459"/>
          <cell r="G459"/>
          <cell r="H459"/>
          <cell r="I459"/>
          <cell r="J459"/>
        </row>
        <row r="460">
          <cell r="A460"/>
          <cell r="B460"/>
          <cell r="C460"/>
          <cell r="D460"/>
          <cell r="E460"/>
          <cell r="F460"/>
          <cell r="G460"/>
          <cell r="H460"/>
          <cell r="I460"/>
          <cell r="J460"/>
        </row>
        <row r="461">
          <cell r="A461"/>
          <cell r="B461"/>
          <cell r="C461"/>
          <cell r="D461"/>
          <cell r="E461"/>
          <cell r="F461"/>
          <cell r="G461"/>
          <cell r="H461"/>
          <cell r="I461"/>
          <cell r="J461"/>
        </row>
        <row r="462">
          <cell r="A462"/>
          <cell r="B462"/>
          <cell r="C462"/>
          <cell r="D462"/>
          <cell r="E462"/>
          <cell r="F462"/>
          <cell r="G462"/>
          <cell r="H462"/>
          <cell r="I462"/>
          <cell r="J462"/>
        </row>
        <row r="463">
          <cell r="A463"/>
          <cell r="B463"/>
          <cell r="C463"/>
          <cell r="D463"/>
          <cell r="E463"/>
          <cell r="F463"/>
          <cell r="G463"/>
          <cell r="H463"/>
          <cell r="I463"/>
          <cell r="J463"/>
        </row>
        <row r="464">
          <cell r="A464"/>
          <cell r="B464"/>
          <cell r="C464"/>
          <cell r="D464"/>
          <cell r="E464"/>
          <cell r="F464"/>
          <cell r="G464"/>
          <cell r="H464"/>
          <cell r="I464"/>
          <cell r="J464"/>
        </row>
        <row r="465">
          <cell r="A465"/>
          <cell r="B465"/>
          <cell r="C465"/>
          <cell r="D465"/>
          <cell r="E465"/>
          <cell r="F465"/>
          <cell r="G465"/>
          <cell r="H465"/>
          <cell r="I465"/>
          <cell r="J465"/>
        </row>
        <row r="466">
          <cell r="A466"/>
          <cell r="B466"/>
          <cell r="C466"/>
          <cell r="D466"/>
          <cell r="E466"/>
          <cell r="F466"/>
          <cell r="G466"/>
          <cell r="H466"/>
          <cell r="I466"/>
          <cell r="J466"/>
        </row>
        <row r="467">
          <cell r="A467"/>
          <cell r="B467"/>
          <cell r="C467"/>
          <cell r="D467"/>
          <cell r="E467"/>
          <cell r="F467"/>
          <cell r="G467"/>
          <cell r="H467"/>
          <cell r="I467"/>
          <cell r="J467"/>
        </row>
        <row r="468">
          <cell r="A468"/>
          <cell r="B468"/>
          <cell r="C468"/>
          <cell r="D468"/>
          <cell r="E468"/>
          <cell r="F468"/>
          <cell r="G468"/>
          <cell r="H468"/>
          <cell r="I468"/>
          <cell r="J468"/>
        </row>
        <row r="469">
          <cell r="A469"/>
          <cell r="B469"/>
          <cell r="C469"/>
          <cell r="D469"/>
          <cell r="E469"/>
          <cell r="F469"/>
          <cell r="G469"/>
          <cell r="H469"/>
          <cell r="I469"/>
          <cell r="J469"/>
        </row>
        <row r="470">
          <cell r="A470"/>
          <cell r="B470"/>
          <cell r="C470"/>
          <cell r="D470"/>
          <cell r="E470"/>
          <cell r="F470"/>
          <cell r="G470"/>
          <cell r="H470"/>
          <cell r="I470"/>
          <cell r="J470"/>
        </row>
        <row r="471">
          <cell r="A471"/>
          <cell r="B471"/>
          <cell r="C471"/>
          <cell r="D471"/>
          <cell r="E471"/>
          <cell r="F471"/>
          <cell r="G471"/>
          <cell r="H471"/>
          <cell r="I471"/>
          <cell r="J471"/>
        </row>
        <row r="472">
          <cell r="A472"/>
          <cell r="B472"/>
          <cell r="C472"/>
          <cell r="D472"/>
          <cell r="E472"/>
          <cell r="F472"/>
          <cell r="G472"/>
          <cell r="H472"/>
          <cell r="I472"/>
          <cell r="J472"/>
        </row>
        <row r="473">
          <cell r="A473"/>
          <cell r="B473"/>
          <cell r="C473"/>
          <cell r="D473"/>
          <cell r="E473"/>
          <cell r="F473"/>
          <cell r="G473"/>
          <cell r="H473"/>
          <cell r="I473"/>
          <cell r="J473"/>
        </row>
        <row r="474">
          <cell r="A474"/>
          <cell r="B474"/>
          <cell r="C474"/>
          <cell r="D474"/>
          <cell r="E474"/>
          <cell r="F474"/>
          <cell r="G474"/>
          <cell r="H474"/>
          <cell r="I474"/>
          <cell r="J474"/>
        </row>
        <row r="475">
          <cell r="A475"/>
          <cell r="B475"/>
          <cell r="C475"/>
          <cell r="D475"/>
          <cell r="E475"/>
          <cell r="F475"/>
          <cell r="G475"/>
          <cell r="H475"/>
          <cell r="I475"/>
          <cell r="J475"/>
        </row>
        <row r="476">
          <cell r="A476"/>
          <cell r="B476"/>
          <cell r="C476"/>
          <cell r="D476"/>
          <cell r="E476"/>
          <cell r="F476"/>
          <cell r="G476"/>
          <cell r="H476"/>
          <cell r="I476"/>
          <cell r="J476"/>
        </row>
        <row r="477">
          <cell r="A477"/>
          <cell r="B477"/>
          <cell r="C477"/>
          <cell r="D477"/>
          <cell r="E477"/>
          <cell r="F477"/>
          <cell r="G477"/>
          <cell r="H477"/>
          <cell r="I477"/>
          <cell r="J477"/>
        </row>
        <row r="478">
          <cell r="A478"/>
          <cell r="B478"/>
          <cell r="C478"/>
          <cell r="D478"/>
          <cell r="E478"/>
          <cell r="F478"/>
          <cell r="G478"/>
          <cell r="H478"/>
          <cell r="I478"/>
          <cell r="J478"/>
        </row>
        <row r="479">
          <cell r="A479"/>
          <cell r="B479"/>
          <cell r="C479"/>
          <cell r="D479"/>
          <cell r="E479"/>
          <cell r="F479"/>
          <cell r="G479"/>
          <cell r="H479"/>
          <cell r="I479"/>
          <cell r="J479"/>
        </row>
        <row r="480">
          <cell r="A480"/>
          <cell r="B480"/>
          <cell r="C480"/>
          <cell r="D480"/>
          <cell r="E480"/>
          <cell r="F480"/>
          <cell r="G480"/>
          <cell r="H480"/>
          <cell r="I480"/>
          <cell r="J480"/>
        </row>
        <row r="481">
          <cell r="A481"/>
          <cell r="B481"/>
          <cell r="C481"/>
          <cell r="D481"/>
          <cell r="E481"/>
          <cell r="F481"/>
          <cell r="G481"/>
          <cell r="H481"/>
          <cell r="I481"/>
          <cell r="J481"/>
        </row>
        <row r="482">
          <cell r="A482"/>
          <cell r="B482"/>
          <cell r="C482"/>
          <cell r="D482"/>
          <cell r="E482"/>
          <cell r="F482"/>
          <cell r="G482"/>
          <cell r="H482"/>
          <cell r="I482"/>
          <cell r="J482"/>
        </row>
        <row r="483">
          <cell r="A483"/>
          <cell r="B483"/>
          <cell r="C483"/>
          <cell r="D483"/>
          <cell r="E483"/>
          <cell r="F483"/>
          <cell r="G483"/>
          <cell r="H483"/>
          <cell r="I483"/>
          <cell r="J483"/>
        </row>
        <row r="484">
          <cell r="A484"/>
          <cell r="B484"/>
          <cell r="C484"/>
          <cell r="D484"/>
          <cell r="E484"/>
          <cell r="F484"/>
          <cell r="G484"/>
          <cell r="H484"/>
          <cell r="I484"/>
          <cell r="J484"/>
        </row>
        <row r="485">
          <cell r="A485"/>
          <cell r="B485"/>
          <cell r="C485"/>
          <cell r="D485"/>
          <cell r="E485"/>
          <cell r="F485"/>
          <cell r="G485"/>
          <cell r="H485"/>
          <cell r="I485"/>
          <cell r="J485"/>
        </row>
        <row r="486">
          <cell r="A486"/>
          <cell r="B486"/>
          <cell r="C486"/>
          <cell r="D486"/>
          <cell r="E486"/>
          <cell r="F486"/>
          <cell r="G486"/>
          <cell r="H486"/>
          <cell r="I486"/>
          <cell r="J486"/>
        </row>
        <row r="487">
          <cell r="A487"/>
          <cell r="B487"/>
          <cell r="C487"/>
          <cell r="D487"/>
          <cell r="E487"/>
          <cell r="F487"/>
          <cell r="G487"/>
          <cell r="H487"/>
          <cell r="I487"/>
          <cell r="J487"/>
        </row>
        <row r="488">
          <cell r="A488"/>
          <cell r="B488"/>
          <cell r="C488"/>
          <cell r="D488"/>
          <cell r="E488"/>
          <cell r="F488"/>
          <cell r="G488"/>
          <cell r="H488"/>
          <cell r="I488"/>
          <cell r="J488"/>
        </row>
        <row r="489">
          <cell r="A489"/>
          <cell r="B489"/>
          <cell r="C489"/>
          <cell r="D489"/>
          <cell r="E489"/>
          <cell r="F489"/>
          <cell r="G489"/>
          <cell r="H489"/>
          <cell r="I489"/>
          <cell r="J489"/>
        </row>
        <row r="490">
          <cell r="A490"/>
          <cell r="B490"/>
          <cell r="C490"/>
          <cell r="D490"/>
          <cell r="E490"/>
          <cell r="F490"/>
          <cell r="G490"/>
          <cell r="H490"/>
          <cell r="I490"/>
          <cell r="J490"/>
        </row>
        <row r="491">
          <cell r="A491"/>
          <cell r="B491"/>
          <cell r="C491"/>
          <cell r="D491"/>
          <cell r="E491"/>
          <cell r="F491"/>
          <cell r="G491"/>
          <cell r="H491"/>
          <cell r="I491"/>
          <cell r="J491"/>
        </row>
        <row r="492">
          <cell r="A492"/>
          <cell r="B492"/>
          <cell r="C492"/>
          <cell r="D492"/>
          <cell r="E492"/>
          <cell r="F492"/>
          <cell r="G492"/>
          <cell r="H492"/>
          <cell r="I492"/>
          <cell r="J492"/>
        </row>
        <row r="493">
          <cell r="A493"/>
          <cell r="B493"/>
          <cell r="C493"/>
          <cell r="D493"/>
          <cell r="E493"/>
          <cell r="F493"/>
          <cell r="G493"/>
          <cell r="H493"/>
          <cell r="I493"/>
          <cell r="J493"/>
        </row>
        <row r="494">
          <cell r="A494"/>
          <cell r="B494"/>
          <cell r="C494"/>
          <cell r="D494"/>
          <cell r="E494"/>
          <cell r="F494"/>
          <cell r="G494"/>
          <cell r="H494"/>
          <cell r="I494"/>
          <cell r="J494"/>
        </row>
        <row r="495">
          <cell r="A495"/>
          <cell r="B495"/>
          <cell r="C495"/>
          <cell r="D495"/>
          <cell r="E495"/>
          <cell r="F495"/>
          <cell r="G495"/>
          <cell r="H495"/>
          <cell r="I495"/>
          <cell r="J495"/>
        </row>
        <row r="496">
          <cell r="A496"/>
          <cell r="B496"/>
          <cell r="C496"/>
          <cell r="D496"/>
          <cell r="E496"/>
          <cell r="F496"/>
          <cell r="G496"/>
          <cell r="H496"/>
          <cell r="I496"/>
          <cell r="J496"/>
        </row>
        <row r="497">
          <cell r="A497"/>
          <cell r="B497"/>
          <cell r="C497"/>
          <cell r="D497"/>
          <cell r="E497"/>
          <cell r="F497"/>
          <cell r="G497"/>
          <cell r="H497"/>
          <cell r="I497"/>
          <cell r="J497"/>
        </row>
        <row r="498">
          <cell r="A498"/>
          <cell r="B498"/>
          <cell r="C498"/>
          <cell r="D498"/>
          <cell r="E498"/>
          <cell r="F498"/>
          <cell r="G498"/>
          <cell r="H498"/>
          <cell r="I498"/>
          <cell r="J498"/>
        </row>
        <row r="499">
          <cell r="A499"/>
          <cell r="B499"/>
          <cell r="C499"/>
          <cell r="D499"/>
          <cell r="E499"/>
          <cell r="F499"/>
          <cell r="G499"/>
          <cell r="H499"/>
          <cell r="I499"/>
          <cell r="J499"/>
        </row>
        <row r="500">
          <cell r="A500"/>
          <cell r="B500"/>
          <cell r="C500"/>
          <cell r="D500"/>
          <cell r="E500"/>
          <cell r="F500"/>
          <cell r="G500"/>
          <cell r="H500"/>
          <cell r="I500"/>
          <cell r="J500"/>
        </row>
        <row r="501">
          <cell r="A501"/>
          <cell r="B501"/>
          <cell r="C501"/>
          <cell r="D501"/>
          <cell r="E501"/>
          <cell r="F501"/>
          <cell r="G501"/>
          <cell r="H501"/>
          <cell r="I501"/>
          <cell r="J501"/>
        </row>
        <row r="502">
          <cell r="A502"/>
          <cell r="B502"/>
          <cell r="C502"/>
          <cell r="D502"/>
          <cell r="E502"/>
          <cell r="F502"/>
          <cell r="G502"/>
          <cell r="H502"/>
          <cell r="I502"/>
          <cell r="J502"/>
        </row>
        <row r="503">
          <cell r="A503"/>
          <cell r="B503"/>
          <cell r="C503"/>
          <cell r="D503"/>
          <cell r="E503"/>
          <cell r="F503"/>
          <cell r="G503"/>
          <cell r="H503"/>
          <cell r="I503"/>
          <cell r="J503"/>
        </row>
        <row r="504">
          <cell r="A504"/>
          <cell r="B504"/>
          <cell r="C504"/>
          <cell r="D504"/>
          <cell r="E504"/>
          <cell r="F504"/>
          <cell r="G504"/>
          <cell r="H504"/>
          <cell r="I504"/>
          <cell r="J504"/>
        </row>
        <row r="505">
          <cell r="A505"/>
          <cell r="B505"/>
          <cell r="C505"/>
          <cell r="D505"/>
          <cell r="E505"/>
          <cell r="F505"/>
          <cell r="G505"/>
          <cell r="H505"/>
          <cell r="I505"/>
          <cell r="J505"/>
        </row>
        <row r="506">
          <cell r="A506"/>
          <cell r="B506"/>
          <cell r="C506"/>
          <cell r="D506"/>
          <cell r="E506"/>
          <cell r="F506"/>
          <cell r="G506"/>
          <cell r="H506"/>
          <cell r="I506"/>
          <cell r="J506"/>
        </row>
        <row r="507">
          <cell r="A507"/>
          <cell r="B507"/>
          <cell r="C507"/>
          <cell r="D507"/>
          <cell r="E507"/>
          <cell r="F507"/>
          <cell r="G507"/>
          <cell r="H507"/>
          <cell r="I507"/>
          <cell r="J507"/>
        </row>
        <row r="508">
          <cell r="A508"/>
          <cell r="B508"/>
          <cell r="C508"/>
          <cell r="D508"/>
          <cell r="E508"/>
          <cell r="F508"/>
          <cell r="G508"/>
          <cell r="H508"/>
          <cell r="I508"/>
          <cell r="J508"/>
        </row>
        <row r="509">
          <cell r="A509"/>
          <cell r="B509"/>
          <cell r="C509"/>
          <cell r="D509"/>
          <cell r="E509"/>
          <cell r="F509"/>
          <cell r="G509"/>
          <cell r="H509"/>
          <cell r="I509"/>
          <cell r="J509"/>
        </row>
        <row r="510">
          <cell r="A510"/>
          <cell r="B510"/>
          <cell r="C510"/>
          <cell r="D510"/>
          <cell r="E510"/>
          <cell r="F510"/>
          <cell r="G510"/>
          <cell r="H510"/>
          <cell r="I510"/>
          <cell r="J510"/>
        </row>
        <row r="511">
          <cell r="A511"/>
          <cell r="B511"/>
          <cell r="C511"/>
          <cell r="D511"/>
          <cell r="E511"/>
          <cell r="F511"/>
          <cell r="G511"/>
          <cell r="H511"/>
          <cell r="I511"/>
          <cell r="J511"/>
        </row>
        <row r="512">
          <cell r="A512"/>
          <cell r="B512"/>
          <cell r="C512"/>
          <cell r="D512"/>
          <cell r="E512"/>
          <cell r="F512"/>
          <cell r="G512"/>
          <cell r="H512"/>
          <cell r="I512"/>
          <cell r="J512"/>
        </row>
        <row r="513">
          <cell r="A513"/>
          <cell r="B513"/>
          <cell r="C513"/>
          <cell r="D513"/>
          <cell r="E513"/>
          <cell r="F513"/>
          <cell r="G513"/>
          <cell r="H513"/>
          <cell r="I513"/>
          <cell r="J513"/>
        </row>
        <row r="514">
          <cell r="A514"/>
          <cell r="B514"/>
          <cell r="C514"/>
          <cell r="D514"/>
          <cell r="E514"/>
          <cell r="F514"/>
          <cell r="G514"/>
          <cell r="H514"/>
          <cell r="I514"/>
          <cell r="J514"/>
        </row>
        <row r="515">
          <cell r="A515"/>
          <cell r="B515"/>
          <cell r="C515"/>
          <cell r="D515"/>
          <cell r="E515"/>
          <cell r="F515"/>
          <cell r="G515"/>
          <cell r="H515"/>
          <cell r="I515"/>
          <cell r="J515"/>
        </row>
        <row r="516">
          <cell r="A516"/>
          <cell r="B516"/>
          <cell r="C516"/>
          <cell r="D516"/>
          <cell r="E516"/>
          <cell r="F516"/>
          <cell r="G516"/>
          <cell r="H516"/>
          <cell r="I516"/>
          <cell r="J516"/>
        </row>
        <row r="517">
          <cell r="A517"/>
          <cell r="B517"/>
          <cell r="C517"/>
          <cell r="D517"/>
          <cell r="E517"/>
          <cell r="F517"/>
          <cell r="G517"/>
          <cell r="H517"/>
          <cell r="I517"/>
          <cell r="J517"/>
        </row>
        <row r="518">
          <cell r="A518"/>
          <cell r="B518"/>
          <cell r="C518"/>
          <cell r="D518"/>
          <cell r="E518"/>
          <cell r="F518"/>
          <cell r="G518"/>
          <cell r="H518"/>
          <cell r="I518"/>
          <cell r="J518"/>
        </row>
        <row r="519">
          <cell r="A519"/>
          <cell r="B519"/>
          <cell r="C519"/>
          <cell r="D519"/>
          <cell r="E519"/>
          <cell r="F519"/>
          <cell r="G519"/>
          <cell r="H519"/>
          <cell r="I519"/>
          <cell r="J519"/>
        </row>
        <row r="520">
          <cell r="A520"/>
          <cell r="B520"/>
          <cell r="C520"/>
          <cell r="D520"/>
          <cell r="E520"/>
          <cell r="F520"/>
          <cell r="G520"/>
          <cell r="H520"/>
          <cell r="I520"/>
          <cell r="J520"/>
        </row>
        <row r="521">
          <cell r="A521"/>
          <cell r="B521"/>
          <cell r="C521"/>
          <cell r="D521"/>
          <cell r="E521"/>
          <cell r="F521"/>
          <cell r="G521"/>
          <cell r="H521"/>
          <cell r="I521"/>
          <cell r="J521"/>
        </row>
        <row r="522">
          <cell r="A522"/>
          <cell r="B522"/>
          <cell r="C522"/>
          <cell r="D522"/>
          <cell r="E522"/>
          <cell r="F522"/>
          <cell r="G522"/>
          <cell r="H522"/>
          <cell r="I522"/>
          <cell r="J522"/>
        </row>
        <row r="523">
          <cell r="A523"/>
          <cell r="B523"/>
          <cell r="C523"/>
          <cell r="D523"/>
          <cell r="E523"/>
          <cell r="F523"/>
          <cell r="G523"/>
          <cell r="H523"/>
          <cell r="I523"/>
          <cell r="J523"/>
        </row>
        <row r="524">
          <cell r="A524"/>
          <cell r="B524"/>
          <cell r="C524"/>
          <cell r="D524"/>
          <cell r="E524"/>
          <cell r="F524"/>
          <cell r="G524"/>
          <cell r="H524"/>
          <cell r="I524"/>
          <cell r="J524"/>
        </row>
        <row r="525">
          <cell r="A525"/>
          <cell r="B525"/>
          <cell r="C525"/>
          <cell r="D525"/>
          <cell r="E525"/>
          <cell r="F525"/>
          <cell r="G525"/>
          <cell r="H525"/>
          <cell r="I525"/>
          <cell r="J525"/>
        </row>
        <row r="526">
          <cell r="A526"/>
          <cell r="B526"/>
          <cell r="C526"/>
          <cell r="D526"/>
          <cell r="E526"/>
          <cell r="F526"/>
          <cell r="G526"/>
          <cell r="H526"/>
          <cell r="I526"/>
          <cell r="J526"/>
        </row>
        <row r="527">
          <cell r="A527"/>
          <cell r="B527"/>
          <cell r="C527"/>
          <cell r="D527"/>
          <cell r="E527"/>
          <cell r="F527"/>
          <cell r="G527"/>
          <cell r="H527"/>
          <cell r="I527"/>
          <cell r="J527"/>
        </row>
        <row r="528">
          <cell r="A528"/>
          <cell r="B528"/>
          <cell r="C528"/>
          <cell r="D528"/>
          <cell r="E528"/>
          <cell r="F528"/>
          <cell r="G528"/>
          <cell r="H528"/>
          <cell r="I528"/>
          <cell r="J528"/>
        </row>
        <row r="529">
          <cell r="A529"/>
          <cell r="B529"/>
          <cell r="C529"/>
          <cell r="D529"/>
          <cell r="E529"/>
          <cell r="F529"/>
          <cell r="G529"/>
          <cell r="H529"/>
          <cell r="I529"/>
          <cell r="J529"/>
        </row>
        <row r="530">
          <cell r="A530"/>
          <cell r="B530"/>
          <cell r="C530"/>
          <cell r="D530"/>
          <cell r="E530"/>
          <cell r="F530"/>
          <cell r="G530"/>
          <cell r="H530"/>
          <cell r="I530"/>
          <cell r="J530"/>
        </row>
        <row r="531">
          <cell r="A531"/>
          <cell r="B531"/>
          <cell r="C531"/>
          <cell r="D531"/>
          <cell r="E531"/>
          <cell r="F531"/>
          <cell r="G531"/>
          <cell r="H531"/>
          <cell r="I531"/>
          <cell r="J531"/>
        </row>
        <row r="532">
          <cell r="A532"/>
          <cell r="B532"/>
          <cell r="C532"/>
          <cell r="D532"/>
          <cell r="E532"/>
          <cell r="F532"/>
          <cell r="G532"/>
          <cell r="H532"/>
          <cell r="I532"/>
          <cell r="J532"/>
        </row>
        <row r="533">
          <cell r="A533"/>
          <cell r="B533"/>
          <cell r="C533"/>
          <cell r="D533"/>
          <cell r="E533"/>
          <cell r="F533"/>
          <cell r="G533"/>
          <cell r="H533"/>
          <cell r="I533"/>
          <cell r="J533"/>
        </row>
        <row r="534">
          <cell r="A534"/>
          <cell r="B534"/>
          <cell r="C534"/>
          <cell r="D534"/>
          <cell r="E534"/>
          <cell r="F534"/>
          <cell r="G534"/>
          <cell r="H534"/>
          <cell r="I534"/>
          <cell r="J534"/>
        </row>
        <row r="535">
          <cell r="A535"/>
          <cell r="B535"/>
          <cell r="C535"/>
          <cell r="D535"/>
          <cell r="E535"/>
          <cell r="F535"/>
          <cell r="G535"/>
          <cell r="H535"/>
          <cell r="I535"/>
          <cell r="J535"/>
        </row>
        <row r="536">
          <cell r="A536"/>
          <cell r="B536"/>
          <cell r="C536"/>
          <cell r="D536"/>
          <cell r="E536"/>
          <cell r="F536"/>
          <cell r="G536"/>
          <cell r="H536"/>
          <cell r="I536"/>
          <cell r="J536"/>
        </row>
        <row r="537">
          <cell r="A537"/>
          <cell r="B537"/>
          <cell r="C537"/>
          <cell r="D537"/>
          <cell r="E537"/>
          <cell r="F537"/>
          <cell r="G537"/>
          <cell r="H537"/>
          <cell r="I537"/>
          <cell r="J537"/>
        </row>
        <row r="538">
          <cell r="A538"/>
          <cell r="B538"/>
          <cell r="C538"/>
          <cell r="D538"/>
          <cell r="E538"/>
          <cell r="F538"/>
          <cell r="G538"/>
          <cell r="H538"/>
          <cell r="I538"/>
          <cell r="J538"/>
        </row>
        <row r="539">
          <cell r="A539"/>
          <cell r="B539"/>
          <cell r="C539"/>
          <cell r="D539"/>
          <cell r="E539"/>
          <cell r="F539"/>
          <cell r="G539"/>
          <cell r="H539"/>
          <cell r="I539"/>
          <cell r="J539"/>
        </row>
        <row r="540">
          <cell r="A540"/>
          <cell r="B540"/>
          <cell r="C540"/>
          <cell r="D540"/>
          <cell r="E540"/>
          <cell r="F540"/>
          <cell r="G540"/>
          <cell r="H540"/>
          <cell r="I540"/>
          <cell r="J540"/>
        </row>
        <row r="541">
          <cell r="A541"/>
          <cell r="B541"/>
          <cell r="C541"/>
          <cell r="D541"/>
          <cell r="E541"/>
          <cell r="F541"/>
          <cell r="G541"/>
          <cell r="H541"/>
          <cell r="I541"/>
          <cell r="J541"/>
        </row>
        <row r="542">
          <cell r="A542"/>
          <cell r="B542"/>
          <cell r="C542"/>
          <cell r="D542"/>
          <cell r="E542"/>
          <cell r="F542"/>
          <cell r="G542"/>
          <cell r="H542"/>
          <cell r="I542"/>
          <cell r="J542"/>
        </row>
        <row r="543">
          <cell r="A543"/>
          <cell r="B543"/>
          <cell r="C543"/>
          <cell r="D543"/>
          <cell r="E543"/>
          <cell r="F543"/>
          <cell r="G543"/>
          <cell r="H543"/>
          <cell r="I543"/>
          <cell r="J543"/>
        </row>
        <row r="544">
          <cell r="A544"/>
          <cell r="B544"/>
          <cell r="C544"/>
          <cell r="D544"/>
          <cell r="E544"/>
          <cell r="F544"/>
          <cell r="G544"/>
          <cell r="H544"/>
          <cell r="I544"/>
          <cell r="J544"/>
        </row>
        <row r="545">
          <cell r="A545"/>
          <cell r="B545"/>
          <cell r="C545"/>
          <cell r="D545"/>
          <cell r="E545"/>
          <cell r="F545"/>
          <cell r="G545"/>
          <cell r="H545"/>
          <cell r="I545"/>
          <cell r="J545"/>
        </row>
        <row r="546">
          <cell r="A546"/>
          <cell r="B546"/>
          <cell r="C546"/>
          <cell r="D546"/>
          <cell r="E546"/>
          <cell r="F546"/>
          <cell r="G546"/>
          <cell r="H546"/>
          <cell r="I546"/>
          <cell r="J546"/>
        </row>
        <row r="547">
          <cell r="A547"/>
          <cell r="B547"/>
          <cell r="C547"/>
          <cell r="D547"/>
          <cell r="E547"/>
          <cell r="F547"/>
          <cell r="G547"/>
          <cell r="H547"/>
          <cell r="I547"/>
          <cell r="J547"/>
        </row>
        <row r="548">
          <cell r="A548"/>
          <cell r="B548"/>
          <cell r="C548"/>
          <cell r="D548"/>
          <cell r="E548"/>
          <cell r="F548"/>
          <cell r="G548"/>
          <cell r="H548"/>
          <cell r="I548"/>
          <cell r="J548"/>
        </row>
        <row r="549">
          <cell r="A549"/>
          <cell r="B549"/>
          <cell r="C549"/>
          <cell r="D549"/>
          <cell r="E549"/>
          <cell r="F549"/>
          <cell r="G549"/>
          <cell r="H549"/>
          <cell r="I549"/>
          <cell r="J549"/>
        </row>
        <row r="550">
          <cell r="A550"/>
          <cell r="B550"/>
          <cell r="C550"/>
          <cell r="D550"/>
          <cell r="E550"/>
          <cell r="F550"/>
          <cell r="G550"/>
          <cell r="H550"/>
          <cell r="I550"/>
          <cell r="J550"/>
        </row>
        <row r="551">
          <cell r="A551"/>
          <cell r="B551"/>
          <cell r="C551"/>
          <cell r="D551"/>
          <cell r="E551"/>
          <cell r="F551"/>
          <cell r="G551"/>
          <cell r="H551"/>
          <cell r="I551"/>
          <cell r="J551"/>
        </row>
        <row r="552">
          <cell r="A552"/>
          <cell r="B552"/>
          <cell r="C552"/>
          <cell r="D552"/>
          <cell r="E552"/>
          <cell r="F552"/>
          <cell r="G552"/>
          <cell r="H552"/>
          <cell r="I552"/>
          <cell r="J552"/>
        </row>
        <row r="553">
          <cell r="A553"/>
          <cell r="B553"/>
          <cell r="C553"/>
          <cell r="D553"/>
          <cell r="E553"/>
          <cell r="F553"/>
          <cell r="G553"/>
          <cell r="H553"/>
          <cell r="I553"/>
          <cell r="J553"/>
        </row>
        <row r="554">
          <cell r="A554"/>
          <cell r="B554"/>
          <cell r="C554"/>
          <cell r="D554"/>
          <cell r="E554"/>
          <cell r="F554"/>
          <cell r="G554"/>
          <cell r="H554"/>
          <cell r="I554"/>
          <cell r="J554"/>
        </row>
        <row r="555">
          <cell r="A555"/>
          <cell r="B555"/>
          <cell r="C555"/>
          <cell r="D555"/>
          <cell r="E555"/>
          <cell r="F555"/>
          <cell r="G555"/>
          <cell r="H555"/>
          <cell r="I555"/>
          <cell r="J555"/>
        </row>
        <row r="556">
          <cell r="A556"/>
          <cell r="B556"/>
          <cell r="C556"/>
          <cell r="D556"/>
          <cell r="E556"/>
          <cell r="F556"/>
          <cell r="G556"/>
          <cell r="H556"/>
          <cell r="I556"/>
          <cell r="J556"/>
        </row>
        <row r="557">
          <cell r="A557"/>
          <cell r="B557"/>
          <cell r="C557"/>
          <cell r="D557"/>
          <cell r="E557"/>
          <cell r="F557"/>
          <cell r="G557"/>
          <cell r="H557"/>
          <cell r="I557"/>
          <cell r="J557"/>
        </row>
        <row r="558">
          <cell r="A558"/>
          <cell r="B558"/>
          <cell r="C558"/>
          <cell r="D558"/>
          <cell r="E558"/>
          <cell r="F558"/>
          <cell r="G558"/>
          <cell r="H558"/>
          <cell r="I558"/>
          <cell r="J558"/>
        </row>
        <row r="559">
          <cell r="A559"/>
          <cell r="B559"/>
          <cell r="C559"/>
          <cell r="D559"/>
          <cell r="E559"/>
          <cell r="F559"/>
          <cell r="G559"/>
          <cell r="H559"/>
          <cell r="I559"/>
          <cell r="J559"/>
        </row>
        <row r="560">
          <cell r="A560"/>
          <cell r="B560"/>
          <cell r="C560"/>
          <cell r="D560"/>
          <cell r="E560"/>
          <cell r="F560"/>
          <cell r="G560"/>
          <cell r="H560"/>
          <cell r="I560"/>
          <cell r="J560"/>
        </row>
        <row r="561">
          <cell r="A561"/>
          <cell r="B561"/>
          <cell r="C561"/>
          <cell r="D561"/>
          <cell r="E561"/>
          <cell r="F561"/>
          <cell r="G561"/>
          <cell r="H561"/>
          <cell r="I561"/>
          <cell r="J561"/>
        </row>
        <row r="562">
          <cell r="A562"/>
          <cell r="B562"/>
          <cell r="C562"/>
          <cell r="D562"/>
          <cell r="E562"/>
          <cell r="F562"/>
          <cell r="G562"/>
          <cell r="H562"/>
          <cell r="I562"/>
          <cell r="J562"/>
        </row>
        <row r="563">
          <cell r="A563"/>
          <cell r="B563"/>
          <cell r="C563"/>
          <cell r="D563"/>
          <cell r="E563"/>
          <cell r="F563"/>
          <cell r="G563"/>
          <cell r="H563"/>
          <cell r="I563"/>
          <cell r="J563"/>
        </row>
        <row r="564">
          <cell r="A564"/>
          <cell r="B564"/>
          <cell r="C564"/>
          <cell r="D564"/>
          <cell r="E564"/>
          <cell r="F564"/>
          <cell r="G564"/>
          <cell r="H564"/>
          <cell r="I564"/>
          <cell r="J564"/>
        </row>
        <row r="565">
          <cell r="A565"/>
          <cell r="B565"/>
          <cell r="C565"/>
          <cell r="D565"/>
          <cell r="E565"/>
          <cell r="F565"/>
          <cell r="G565"/>
          <cell r="H565"/>
          <cell r="I565"/>
          <cell r="J565"/>
        </row>
        <row r="566">
          <cell r="A566"/>
          <cell r="B566"/>
          <cell r="C566"/>
          <cell r="D566"/>
          <cell r="E566"/>
          <cell r="F566"/>
          <cell r="G566"/>
          <cell r="H566"/>
          <cell r="I566"/>
          <cell r="J566"/>
        </row>
        <row r="567">
          <cell r="A567"/>
          <cell r="B567"/>
          <cell r="C567"/>
          <cell r="D567"/>
          <cell r="E567"/>
          <cell r="F567"/>
          <cell r="G567"/>
          <cell r="H567"/>
          <cell r="I567"/>
          <cell r="J567"/>
        </row>
        <row r="568">
          <cell r="A568"/>
          <cell r="B568"/>
          <cell r="C568"/>
          <cell r="D568"/>
          <cell r="E568"/>
          <cell r="F568"/>
          <cell r="G568"/>
          <cell r="H568"/>
          <cell r="I568"/>
          <cell r="J568"/>
        </row>
        <row r="569">
          <cell r="A569"/>
          <cell r="B569"/>
          <cell r="C569"/>
          <cell r="D569"/>
          <cell r="E569"/>
          <cell r="F569"/>
          <cell r="G569"/>
          <cell r="H569"/>
          <cell r="I569"/>
          <cell r="J569"/>
        </row>
        <row r="570">
          <cell r="A570"/>
          <cell r="B570"/>
          <cell r="C570"/>
          <cell r="D570"/>
          <cell r="E570"/>
          <cell r="F570"/>
          <cell r="G570"/>
          <cell r="H570"/>
          <cell r="I570"/>
          <cell r="J570"/>
        </row>
        <row r="571">
          <cell r="A571"/>
          <cell r="B571"/>
          <cell r="C571"/>
          <cell r="D571"/>
          <cell r="E571"/>
          <cell r="F571"/>
          <cell r="G571"/>
          <cell r="H571"/>
          <cell r="I571"/>
          <cell r="J571"/>
        </row>
        <row r="572">
          <cell r="A572"/>
          <cell r="B572"/>
          <cell r="C572"/>
          <cell r="D572"/>
          <cell r="E572"/>
          <cell r="F572"/>
          <cell r="G572"/>
          <cell r="H572"/>
          <cell r="I572"/>
          <cell r="J572"/>
        </row>
        <row r="573">
          <cell r="A573"/>
          <cell r="B573"/>
          <cell r="C573"/>
          <cell r="D573"/>
          <cell r="E573"/>
          <cell r="F573"/>
          <cell r="G573"/>
          <cell r="H573"/>
          <cell r="I573"/>
          <cell r="J573"/>
        </row>
        <row r="574">
          <cell r="A574"/>
          <cell r="B574"/>
          <cell r="C574"/>
          <cell r="D574"/>
          <cell r="E574"/>
          <cell r="F574"/>
          <cell r="G574"/>
          <cell r="H574"/>
          <cell r="I574"/>
          <cell r="J574"/>
        </row>
        <row r="575">
          <cell r="A575"/>
          <cell r="B575"/>
          <cell r="C575"/>
          <cell r="D575"/>
          <cell r="E575"/>
          <cell r="F575"/>
          <cell r="G575"/>
          <cell r="H575"/>
          <cell r="I575"/>
          <cell r="J575"/>
        </row>
        <row r="576">
          <cell r="A576"/>
          <cell r="B576"/>
          <cell r="C576"/>
          <cell r="D576"/>
          <cell r="E576"/>
          <cell r="F576"/>
          <cell r="G576"/>
          <cell r="H576"/>
          <cell r="I576"/>
          <cell r="J576"/>
        </row>
        <row r="577">
          <cell r="A577"/>
          <cell r="B577"/>
          <cell r="C577"/>
          <cell r="D577"/>
          <cell r="E577"/>
          <cell r="F577"/>
          <cell r="G577"/>
          <cell r="H577"/>
          <cell r="I577"/>
          <cell r="J577"/>
        </row>
        <row r="578">
          <cell r="A578"/>
          <cell r="B578"/>
          <cell r="C578"/>
          <cell r="D578"/>
          <cell r="E578"/>
          <cell r="F578"/>
          <cell r="G578"/>
          <cell r="H578"/>
          <cell r="I578"/>
          <cell r="J578"/>
        </row>
        <row r="579">
          <cell r="A579"/>
          <cell r="B579"/>
          <cell r="C579"/>
          <cell r="D579"/>
          <cell r="E579"/>
          <cell r="F579"/>
          <cell r="G579"/>
          <cell r="H579"/>
          <cell r="I579"/>
          <cell r="J579"/>
        </row>
        <row r="580">
          <cell r="A580"/>
          <cell r="B580"/>
          <cell r="C580"/>
          <cell r="D580"/>
          <cell r="E580"/>
          <cell r="F580"/>
          <cell r="G580"/>
          <cell r="H580"/>
          <cell r="I580"/>
          <cell r="J580"/>
        </row>
        <row r="581">
          <cell r="A581"/>
          <cell r="B581"/>
          <cell r="C581"/>
          <cell r="D581"/>
          <cell r="E581"/>
          <cell r="F581"/>
          <cell r="G581"/>
          <cell r="H581"/>
          <cell r="I581"/>
          <cell r="J581"/>
        </row>
        <row r="582">
          <cell r="A582"/>
          <cell r="B582"/>
          <cell r="C582"/>
          <cell r="D582"/>
          <cell r="E582"/>
          <cell r="F582"/>
          <cell r="G582"/>
          <cell r="H582"/>
          <cell r="I582"/>
          <cell r="J582"/>
        </row>
        <row r="583">
          <cell r="A583"/>
          <cell r="B583"/>
          <cell r="C583"/>
          <cell r="D583"/>
          <cell r="E583"/>
          <cell r="F583"/>
          <cell r="G583"/>
          <cell r="H583"/>
          <cell r="I583"/>
          <cell r="J583"/>
        </row>
        <row r="584">
          <cell r="A584"/>
          <cell r="B584"/>
          <cell r="C584"/>
          <cell r="D584"/>
          <cell r="E584"/>
          <cell r="F584"/>
          <cell r="G584"/>
          <cell r="H584"/>
          <cell r="I584"/>
          <cell r="J584"/>
        </row>
        <row r="585">
          <cell r="A585"/>
          <cell r="B585"/>
          <cell r="C585"/>
          <cell r="D585"/>
          <cell r="E585"/>
          <cell r="F585"/>
          <cell r="G585"/>
          <cell r="H585"/>
          <cell r="I585"/>
          <cell r="J585"/>
        </row>
        <row r="586">
          <cell r="A586"/>
          <cell r="B586"/>
          <cell r="C586"/>
          <cell r="D586"/>
          <cell r="E586"/>
          <cell r="F586"/>
          <cell r="G586"/>
          <cell r="H586"/>
          <cell r="I586"/>
          <cell r="J586"/>
        </row>
        <row r="587">
          <cell r="A587"/>
          <cell r="B587"/>
          <cell r="C587"/>
          <cell r="D587"/>
          <cell r="E587"/>
          <cell r="F587"/>
          <cell r="G587"/>
          <cell r="H587"/>
          <cell r="I587"/>
          <cell r="J587"/>
        </row>
        <row r="588">
          <cell r="A588"/>
          <cell r="B588"/>
          <cell r="C588"/>
          <cell r="D588"/>
          <cell r="E588"/>
          <cell r="F588"/>
          <cell r="G588"/>
          <cell r="H588"/>
          <cell r="I588"/>
          <cell r="J588"/>
        </row>
        <row r="589">
          <cell r="A589"/>
          <cell r="B589"/>
          <cell r="C589"/>
          <cell r="D589"/>
          <cell r="E589"/>
          <cell r="F589"/>
          <cell r="G589"/>
          <cell r="H589"/>
          <cell r="I589"/>
          <cell r="J589"/>
        </row>
        <row r="590">
          <cell r="A590"/>
          <cell r="B590"/>
          <cell r="C590"/>
          <cell r="D590"/>
          <cell r="E590"/>
          <cell r="F590"/>
          <cell r="G590"/>
          <cell r="H590"/>
          <cell r="I590"/>
          <cell r="J590"/>
        </row>
        <row r="591">
          <cell r="A591"/>
          <cell r="B591"/>
          <cell r="C591"/>
          <cell r="D591"/>
          <cell r="E591"/>
          <cell r="F591"/>
          <cell r="G591"/>
          <cell r="H591"/>
          <cell r="I591"/>
          <cell r="J591"/>
        </row>
        <row r="592">
          <cell r="A592"/>
          <cell r="B592"/>
          <cell r="C592"/>
          <cell r="D592"/>
          <cell r="E592"/>
          <cell r="F592"/>
          <cell r="G592"/>
          <cell r="H592"/>
          <cell r="I592"/>
          <cell r="J592"/>
        </row>
        <row r="593">
          <cell r="A593"/>
          <cell r="B593"/>
          <cell r="C593"/>
          <cell r="D593"/>
          <cell r="E593"/>
          <cell r="F593"/>
          <cell r="G593"/>
          <cell r="H593"/>
          <cell r="I593"/>
          <cell r="J593"/>
        </row>
        <row r="594">
          <cell r="A594"/>
          <cell r="B594"/>
          <cell r="C594"/>
          <cell r="D594"/>
          <cell r="E594"/>
          <cell r="F594"/>
          <cell r="G594"/>
          <cell r="H594"/>
          <cell r="I594"/>
          <cell r="J594"/>
        </row>
        <row r="595">
          <cell r="A595"/>
          <cell r="B595"/>
          <cell r="C595"/>
          <cell r="D595"/>
          <cell r="E595"/>
          <cell r="F595"/>
          <cell r="G595"/>
          <cell r="H595"/>
          <cell r="I595"/>
          <cell r="J595"/>
        </row>
        <row r="596">
          <cell r="A596"/>
          <cell r="B596"/>
          <cell r="C596"/>
          <cell r="D596"/>
          <cell r="E596"/>
          <cell r="F596"/>
          <cell r="G596"/>
          <cell r="H596"/>
          <cell r="I596"/>
          <cell r="J596"/>
        </row>
        <row r="597">
          <cell r="A597"/>
          <cell r="B597"/>
          <cell r="C597"/>
          <cell r="D597"/>
          <cell r="E597"/>
          <cell r="F597"/>
          <cell r="G597"/>
          <cell r="H597"/>
          <cell r="I597"/>
          <cell r="J597"/>
        </row>
        <row r="598">
          <cell r="A598"/>
          <cell r="B598"/>
          <cell r="C598"/>
          <cell r="D598"/>
          <cell r="E598"/>
          <cell r="F598"/>
          <cell r="G598"/>
          <cell r="H598"/>
          <cell r="I598"/>
          <cell r="J598"/>
        </row>
        <row r="599">
          <cell r="A599"/>
          <cell r="B599"/>
          <cell r="C599"/>
          <cell r="D599"/>
          <cell r="E599"/>
          <cell r="F599"/>
          <cell r="G599"/>
          <cell r="H599"/>
          <cell r="I599"/>
          <cell r="J599"/>
        </row>
        <row r="600">
          <cell r="A600"/>
          <cell r="B600"/>
          <cell r="C600"/>
          <cell r="D600"/>
          <cell r="E600"/>
          <cell r="F600"/>
          <cell r="G600"/>
          <cell r="H600"/>
          <cell r="I600"/>
          <cell r="J600"/>
        </row>
        <row r="601">
          <cell r="A601"/>
          <cell r="B601"/>
          <cell r="C601"/>
          <cell r="D601"/>
          <cell r="E601"/>
          <cell r="F601"/>
          <cell r="G601"/>
          <cell r="H601"/>
          <cell r="I601"/>
          <cell r="J601"/>
        </row>
        <row r="602">
          <cell r="A602"/>
          <cell r="B602"/>
          <cell r="C602"/>
          <cell r="D602"/>
          <cell r="E602"/>
          <cell r="F602"/>
          <cell r="G602"/>
          <cell r="H602"/>
          <cell r="I602"/>
          <cell r="J602"/>
        </row>
        <row r="603">
          <cell r="A603"/>
          <cell r="B603"/>
          <cell r="C603"/>
          <cell r="D603"/>
          <cell r="E603"/>
          <cell r="F603"/>
          <cell r="G603"/>
          <cell r="H603"/>
          <cell r="I603"/>
          <cell r="J603"/>
        </row>
        <row r="604">
          <cell r="A604"/>
          <cell r="B604"/>
          <cell r="C604"/>
          <cell r="D604"/>
          <cell r="E604"/>
          <cell r="F604"/>
          <cell r="G604"/>
          <cell r="H604"/>
          <cell r="I604"/>
          <cell r="J604"/>
        </row>
        <row r="605">
          <cell r="A605"/>
          <cell r="B605"/>
          <cell r="C605"/>
          <cell r="D605"/>
          <cell r="E605"/>
          <cell r="F605"/>
          <cell r="G605"/>
          <cell r="H605"/>
          <cell r="I605"/>
          <cell r="J605"/>
        </row>
        <row r="606">
          <cell r="A606"/>
          <cell r="B606"/>
          <cell r="C606"/>
          <cell r="D606"/>
          <cell r="E606"/>
          <cell r="F606"/>
          <cell r="G606"/>
          <cell r="H606"/>
          <cell r="I606"/>
          <cell r="J606"/>
        </row>
        <row r="607">
          <cell r="A607"/>
          <cell r="B607"/>
          <cell r="C607"/>
          <cell r="D607"/>
          <cell r="E607"/>
          <cell r="F607"/>
          <cell r="G607"/>
          <cell r="H607"/>
          <cell r="I607"/>
          <cell r="J607"/>
        </row>
        <row r="608">
          <cell r="A608"/>
          <cell r="B608"/>
          <cell r="C608"/>
          <cell r="D608"/>
          <cell r="E608"/>
          <cell r="F608"/>
          <cell r="G608"/>
          <cell r="H608"/>
          <cell r="I608"/>
          <cell r="J608"/>
        </row>
        <row r="609">
          <cell r="A609"/>
          <cell r="B609"/>
          <cell r="C609"/>
          <cell r="D609"/>
          <cell r="E609"/>
          <cell r="F609"/>
          <cell r="G609"/>
          <cell r="H609"/>
          <cell r="I609"/>
          <cell r="J609"/>
        </row>
        <row r="610">
          <cell r="A610"/>
          <cell r="B610"/>
          <cell r="C610"/>
          <cell r="D610"/>
          <cell r="E610"/>
          <cell r="F610"/>
          <cell r="G610"/>
          <cell r="H610"/>
          <cell r="I610"/>
          <cell r="J610"/>
        </row>
        <row r="611">
          <cell r="A611"/>
          <cell r="B611"/>
          <cell r="C611"/>
          <cell r="D611"/>
          <cell r="E611"/>
          <cell r="F611"/>
          <cell r="G611"/>
          <cell r="H611"/>
          <cell r="I611"/>
          <cell r="J611"/>
        </row>
        <row r="612">
          <cell r="A612"/>
          <cell r="B612"/>
          <cell r="C612"/>
          <cell r="D612"/>
          <cell r="E612"/>
          <cell r="F612"/>
          <cell r="G612"/>
          <cell r="H612"/>
          <cell r="I612"/>
          <cell r="J612"/>
        </row>
        <row r="613">
          <cell r="A613"/>
          <cell r="B613"/>
          <cell r="C613"/>
          <cell r="D613"/>
          <cell r="E613"/>
          <cell r="F613"/>
          <cell r="G613"/>
          <cell r="H613"/>
          <cell r="I613"/>
          <cell r="J613"/>
        </row>
        <row r="614">
          <cell r="A614"/>
          <cell r="B614"/>
          <cell r="C614"/>
          <cell r="D614"/>
          <cell r="E614"/>
          <cell r="F614"/>
          <cell r="G614"/>
          <cell r="H614"/>
          <cell r="I614"/>
          <cell r="J614"/>
        </row>
        <row r="615">
          <cell r="A615"/>
          <cell r="B615"/>
          <cell r="C615"/>
          <cell r="D615"/>
          <cell r="E615"/>
          <cell r="F615"/>
          <cell r="G615"/>
          <cell r="H615"/>
          <cell r="I615"/>
          <cell r="J615"/>
        </row>
        <row r="616">
          <cell r="A616"/>
          <cell r="B616"/>
          <cell r="C616"/>
          <cell r="D616"/>
          <cell r="E616"/>
          <cell r="F616"/>
          <cell r="G616"/>
          <cell r="H616"/>
          <cell r="I616"/>
          <cell r="J616"/>
        </row>
        <row r="617">
          <cell r="A617"/>
          <cell r="B617"/>
          <cell r="C617"/>
          <cell r="D617"/>
          <cell r="E617"/>
          <cell r="F617"/>
          <cell r="G617"/>
          <cell r="H617"/>
          <cell r="I617"/>
          <cell r="J617"/>
        </row>
        <row r="618">
          <cell r="A618"/>
          <cell r="B618"/>
          <cell r="C618"/>
          <cell r="D618"/>
          <cell r="E618"/>
          <cell r="F618"/>
          <cell r="G618"/>
          <cell r="H618"/>
          <cell r="I618"/>
          <cell r="J618"/>
        </row>
        <row r="619">
          <cell r="A619"/>
          <cell r="B619"/>
          <cell r="C619"/>
          <cell r="D619"/>
          <cell r="E619"/>
          <cell r="F619"/>
          <cell r="G619"/>
          <cell r="H619"/>
          <cell r="I619"/>
          <cell r="J619"/>
        </row>
        <row r="620">
          <cell r="A620"/>
          <cell r="B620"/>
          <cell r="C620"/>
          <cell r="D620"/>
          <cell r="E620"/>
          <cell r="F620"/>
          <cell r="G620"/>
          <cell r="H620"/>
          <cell r="I620"/>
          <cell r="J620"/>
        </row>
        <row r="621">
          <cell r="A621"/>
          <cell r="B621"/>
          <cell r="C621"/>
          <cell r="D621"/>
          <cell r="E621"/>
          <cell r="F621"/>
          <cell r="G621"/>
          <cell r="H621"/>
          <cell r="I621"/>
          <cell r="J621"/>
        </row>
        <row r="622">
          <cell r="A622"/>
          <cell r="B622"/>
          <cell r="C622"/>
          <cell r="D622"/>
          <cell r="E622"/>
          <cell r="F622"/>
          <cell r="G622"/>
          <cell r="H622"/>
          <cell r="I622"/>
          <cell r="J622"/>
        </row>
        <row r="623">
          <cell r="A623"/>
          <cell r="B623"/>
          <cell r="C623"/>
          <cell r="D623"/>
          <cell r="E623"/>
          <cell r="F623"/>
          <cell r="G623"/>
          <cell r="H623"/>
          <cell r="I623"/>
          <cell r="J623"/>
        </row>
        <row r="624">
          <cell r="A624"/>
          <cell r="B624"/>
          <cell r="C624"/>
          <cell r="D624"/>
          <cell r="E624"/>
          <cell r="F624"/>
          <cell r="G624"/>
          <cell r="H624"/>
          <cell r="I624"/>
          <cell r="J624"/>
        </row>
        <row r="625">
          <cell r="A625"/>
          <cell r="B625"/>
          <cell r="C625"/>
          <cell r="D625"/>
          <cell r="E625"/>
          <cell r="F625"/>
          <cell r="G625"/>
          <cell r="H625"/>
          <cell r="I625"/>
          <cell r="J625"/>
        </row>
        <row r="626">
          <cell r="A626"/>
          <cell r="B626"/>
          <cell r="C626"/>
          <cell r="D626"/>
          <cell r="E626"/>
          <cell r="F626"/>
          <cell r="G626"/>
          <cell r="H626"/>
          <cell r="I626"/>
          <cell r="J626"/>
        </row>
        <row r="627">
          <cell r="A627"/>
          <cell r="B627"/>
          <cell r="C627"/>
          <cell r="D627"/>
          <cell r="E627"/>
          <cell r="F627"/>
          <cell r="G627"/>
          <cell r="H627"/>
          <cell r="I627"/>
          <cell r="J627"/>
        </row>
        <row r="628">
          <cell r="A628"/>
          <cell r="B628"/>
          <cell r="C628"/>
          <cell r="D628"/>
          <cell r="E628"/>
          <cell r="F628"/>
          <cell r="G628"/>
          <cell r="H628"/>
          <cell r="I628"/>
          <cell r="J628"/>
        </row>
        <row r="629">
          <cell r="A629"/>
          <cell r="B629"/>
          <cell r="C629"/>
          <cell r="D629"/>
          <cell r="E629"/>
          <cell r="F629"/>
          <cell r="G629"/>
          <cell r="H629"/>
          <cell r="I629"/>
          <cell r="J629"/>
        </row>
        <row r="630">
          <cell r="A630"/>
          <cell r="B630"/>
          <cell r="C630"/>
          <cell r="D630"/>
          <cell r="E630"/>
          <cell r="F630"/>
          <cell r="G630"/>
          <cell r="H630"/>
          <cell r="I630"/>
          <cell r="J630"/>
        </row>
        <row r="631">
          <cell r="A631"/>
          <cell r="B631"/>
          <cell r="C631"/>
          <cell r="D631"/>
          <cell r="E631"/>
          <cell r="F631"/>
          <cell r="G631"/>
          <cell r="H631"/>
          <cell r="I631"/>
          <cell r="J631"/>
        </row>
        <row r="632">
          <cell r="A632"/>
          <cell r="B632"/>
          <cell r="C632"/>
          <cell r="D632"/>
          <cell r="E632"/>
          <cell r="F632"/>
          <cell r="G632"/>
          <cell r="H632"/>
          <cell r="I632"/>
          <cell r="J632"/>
        </row>
        <row r="633">
          <cell r="A633"/>
          <cell r="B633"/>
          <cell r="C633"/>
          <cell r="D633"/>
          <cell r="E633"/>
          <cell r="F633"/>
          <cell r="G633"/>
          <cell r="H633"/>
          <cell r="I633"/>
          <cell r="J633"/>
        </row>
        <row r="634">
          <cell r="A634"/>
          <cell r="B634"/>
          <cell r="C634"/>
          <cell r="D634"/>
          <cell r="E634"/>
          <cell r="F634"/>
          <cell r="G634"/>
          <cell r="H634"/>
          <cell r="I634"/>
          <cell r="J634"/>
        </row>
        <row r="635">
          <cell r="A635"/>
          <cell r="B635"/>
          <cell r="C635"/>
          <cell r="D635"/>
          <cell r="E635"/>
          <cell r="F635"/>
          <cell r="G635"/>
          <cell r="H635"/>
          <cell r="I635"/>
          <cell r="J635"/>
        </row>
        <row r="636">
          <cell r="A636"/>
          <cell r="B636"/>
          <cell r="C636"/>
          <cell r="D636"/>
          <cell r="E636"/>
          <cell r="F636"/>
          <cell r="G636"/>
          <cell r="H636"/>
          <cell r="I636"/>
          <cell r="J636"/>
        </row>
        <row r="637">
          <cell r="A637"/>
          <cell r="B637"/>
          <cell r="C637"/>
          <cell r="D637"/>
          <cell r="E637"/>
          <cell r="F637"/>
          <cell r="G637"/>
          <cell r="H637"/>
          <cell r="I637"/>
          <cell r="J637"/>
        </row>
        <row r="638">
          <cell r="A638"/>
          <cell r="B638"/>
          <cell r="C638"/>
          <cell r="D638"/>
          <cell r="E638"/>
          <cell r="F638"/>
          <cell r="G638"/>
          <cell r="H638"/>
          <cell r="I638"/>
          <cell r="J638"/>
        </row>
        <row r="639">
          <cell r="A639"/>
          <cell r="B639"/>
          <cell r="C639"/>
          <cell r="D639"/>
          <cell r="E639"/>
          <cell r="F639"/>
          <cell r="G639"/>
          <cell r="H639"/>
          <cell r="I639"/>
          <cell r="J639"/>
        </row>
        <row r="640">
          <cell r="A640"/>
          <cell r="B640"/>
          <cell r="C640"/>
          <cell r="D640"/>
          <cell r="E640"/>
          <cell r="F640"/>
          <cell r="G640"/>
          <cell r="H640"/>
          <cell r="I640"/>
          <cell r="J640"/>
        </row>
        <row r="641">
          <cell r="A641"/>
          <cell r="B641"/>
          <cell r="C641"/>
          <cell r="D641"/>
          <cell r="E641"/>
          <cell r="F641"/>
          <cell r="G641"/>
          <cell r="H641"/>
          <cell r="I641"/>
          <cell r="J641"/>
        </row>
        <row r="642">
          <cell r="A642"/>
          <cell r="B642"/>
          <cell r="C642"/>
          <cell r="D642"/>
          <cell r="E642"/>
          <cell r="F642"/>
          <cell r="G642"/>
          <cell r="H642"/>
          <cell r="I642"/>
          <cell r="J642"/>
        </row>
        <row r="643">
          <cell r="A643"/>
          <cell r="B643"/>
          <cell r="C643"/>
          <cell r="D643"/>
          <cell r="E643"/>
          <cell r="F643"/>
          <cell r="G643"/>
          <cell r="H643"/>
          <cell r="I643"/>
          <cell r="J643"/>
        </row>
        <row r="644">
          <cell r="A644"/>
          <cell r="B644"/>
          <cell r="C644"/>
          <cell r="D644"/>
          <cell r="E644"/>
          <cell r="F644"/>
          <cell r="G644"/>
          <cell r="H644"/>
          <cell r="I644"/>
          <cell r="J644"/>
        </row>
        <row r="645">
          <cell r="A645"/>
          <cell r="B645"/>
          <cell r="C645"/>
          <cell r="D645"/>
          <cell r="E645"/>
          <cell r="F645"/>
          <cell r="G645"/>
          <cell r="H645"/>
          <cell r="I645"/>
          <cell r="J645"/>
        </row>
        <row r="646">
          <cell r="A646"/>
          <cell r="B646"/>
          <cell r="C646"/>
          <cell r="D646"/>
          <cell r="E646"/>
          <cell r="F646"/>
          <cell r="G646"/>
          <cell r="H646"/>
          <cell r="I646"/>
          <cell r="J646"/>
        </row>
        <row r="647">
          <cell r="A647"/>
          <cell r="B647"/>
          <cell r="C647"/>
          <cell r="D647"/>
          <cell r="E647"/>
          <cell r="F647"/>
          <cell r="G647"/>
          <cell r="H647"/>
          <cell r="I647"/>
          <cell r="J647"/>
        </row>
        <row r="648">
          <cell r="A648"/>
          <cell r="B648"/>
          <cell r="C648"/>
          <cell r="D648"/>
          <cell r="E648"/>
          <cell r="F648"/>
          <cell r="G648"/>
          <cell r="H648"/>
          <cell r="I648"/>
          <cell r="J648"/>
        </row>
        <row r="649">
          <cell r="A649"/>
          <cell r="B649"/>
          <cell r="C649"/>
          <cell r="D649"/>
          <cell r="E649"/>
          <cell r="F649"/>
          <cell r="G649"/>
          <cell r="H649"/>
          <cell r="I649"/>
          <cell r="J649"/>
        </row>
        <row r="650">
          <cell r="A650"/>
          <cell r="B650"/>
          <cell r="C650"/>
          <cell r="D650"/>
          <cell r="E650"/>
          <cell r="F650"/>
          <cell r="G650"/>
          <cell r="H650"/>
          <cell r="I650"/>
          <cell r="J650"/>
        </row>
        <row r="651">
          <cell r="A651"/>
          <cell r="B651"/>
          <cell r="C651"/>
          <cell r="D651"/>
          <cell r="E651"/>
          <cell r="F651"/>
          <cell r="G651"/>
          <cell r="H651"/>
          <cell r="I651"/>
          <cell r="J651"/>
        </row>
        <row r="652">
          <cell r="A652"/>
          <cell r="B652"/>
          <cell r="C652"/>
          <cell r="D652"/>
          <cell r="E652"/>
          <cell r="F652"/>
          <cell r="G652"/>
          <cell r="H652"/>
          <cell r="I652"/>
          <cell r="J652"/>
        </row>
        <row r="653">
          <cell r="A653"/>
          <cell r="B653"/>
          <cell r="C653"/>
          <cell r="D653"/>
          <cell r="E653"/>
          <cell r="F653"/>
          <cell r="G653"/>
          <cell r="H653"/>
          <cell r="I653"/>
          <cell r="J653"/>
        </row>
        <row r="654">
          <cell r="A654"/>
          <cell r="B654"/>
          <cell r="C654"/>
          <cell r="D654"/>
          <cell r="E654"/>
          <cell r="F654"/>
          <cell r="G654"/>
          <cell r="H654"/>
          <cell r="I654"/>
          <cell r="J654"/>
        </row>
        <row r="655">
          <cell r="A655"/>
          <cell r="B655"/>
          <cell r="C655"/>
          <cell r="D655"/>
          <cell r="E655"/>
          <cell r="F655"/>
          <cell r="G655"/>
          <cell r="H655"/>
          <cell r="I655"/>
          <cell r="J655"/>
        </row>
        <row r="656">
          <cell r="A656"/>
          <cell r="B656"/>
          <cell r="C656"/>
          <cell r="D656"/>
          <cell r="E656"/>
          <cell r="F656"/>
          <cell r="G656"/>
          <cell r="H656"/>
          <cell r="I656"/>
          <cell r="J656"/>
        </row>
        <row r="657">
          <cell r="A657"/>
          <cell r="B657"/>
          <cell r="C657"/>
          <cell r="D657"/>
          <cell r="E657"/>
          <cell r="F657"/>
          <cell r="G657"/>
          <cell r="H657"/>
          <cell r="I657"/>
          <cell r="J657"/>
        </row>
        <row r="658">
          <cell r="A658"/>
          <cell r="B658"/>
          <cell r="C658"/>
          <cell r="D658"/>
          <cell r="E658"/>
          <cell r="F658"/>
          <cell r="G658"/>
          <cell r="H658"/>
          <cell r="I658"/>
          <cell r="J658"/>
        </row>
        <row r="659">
          <cell r="A659"/>
          <cell r="B659"/>
          <cell r="C659"/>
          <cell r="D659"/>
          <cell r="E659"/>
          <cell r="F659"/>
          <cell r="G659"/>
          <cell r="H659"/>
          <cell r="I659"/>
          <cell r="J659"/>
        </row>
        <row r="660">
          <cell r="A660"/>
          <cell r="B660"/>
          <cell r="C660"/>
          <cell r="D660"/>
          <cell r="E660"/>
          <cell r="F660"/>
          <cell r="G660"/>
          <cell r="H660"/>
          <cell r="I660"/>
          <cell r="J660"/>
        </row>
        <row r="661">
          <cell r="A661"/>
          <cell r="B661"/>
          <cell r="C661"/>
          <cell r="D661"/>
          <cell r="E661"/>
          <cell r="F661"/>
          <cell r="G661"/>
          <cell r="H661"/>
          <cell r="I661"/>
          <cell r="J661"/>
        </row>
        <row r="662">
          <cell r="A662"/>
          <cell r="B662"/>
          <cell r="C662"/>
          <cell r="D662"/>
          <cell r="E662"/>
          <cell r="F662"/>
          <cell r="G662"/>
          <cell r="H662"/>
          <cell r="I662"/>
          <cell r="J662"/>
        </row>
        <row r="663">
          <cell r="A663"/>
          <cell r="B663"/>
          <cell r="C663"/>
          <cell r="D663"/>
          <cell r="E663"/>
          <cell r="F663"/>
          <cell r="G663"/>
          <cell r="H663"/>
          <cell r="I663"/>
          <cell r="J663"/>
        </row>
        <row r="664">
          <cell r="A664"/>
          <cell r="B664"/>
          <cell r="C664"/>
          <cell r="D664"/>
          <cell r="E664"/>
          <cell r="F664"/>
          <cell r="G664"/>
          <cell r="H664"/>
          <cell r="I664"/>
          <cell r="J664"/>
        </row>
        <row r="665">
          <cell r="A665"/>
          <cell r="B665"/>
          <cell r="C665"/>
          <cell r="D665"/>
          <cell r="E665"/>
          <cell r="F665"/>
          <cell r="G665"/>
          <cell r="H665"/>
          <cell r="I665"/>
          <cell r="J665"/>
        </row>
        <row r="666">
          <cell r="A666"/>
          <cell r="B666"/>
          <cell r="C666"/>
          <cell r="D666"/>
          <cell r="E666"/>
          <cell r="F666"/>
          <cell r="G666"/>
          <cell r="H666"/>
          <cell r="I666"/>
          <cell r="J666"/>
        </row>
        <row r="667">
          <cell r="A667"/>
          <cell r="B667"/>
          <cell r="C667"/>
          <cell r="D667"/>
          <cell r="E667"/>
          <cell r="F667"/>
          <cell r="G667"/>
          <cell r="H667"/>
          <cell r="I667"/>
          <cell r="J667"/>
        </row>
        <row r="668">
          <cell r="A668"/>
          <cell r="B668"/>
          <cell r="C668"/>
          <cell r="D668"/>
          <cell r="E668"/>
          <cell r="F668"/>
          <cell r="G668"/>
          <cell r="H668"/>
          <cell r="I668"/>
          <cell r="J668"/>
        </row>
        <row r="669">
          <cell r="A669"/>
          <cell r="B669"/>
          <cell r="C669"/>
          <cell r="D669"/>
          <cell r="E669"/>
          <cell r="F669"/>
          <cell r="G669"/>
          <cell r="H669"/>
          <cell r="I669"/>
          <cell r="J669"/>
        </row>
        <row r="670">
          <cell r="A670"/>
          <cell r="B670"/>
          <cell r="C670"/>
          <cell r="D670"/>
          <cell r="E670"/>
          <cell r="F670"/>
          <cell r="G670"/>
          <cell r="H670"/>
          <cell r="I670"/>
          <cell r="J670"/>
        </row>
        <row r="671">
          <cell r="A671"/>
          <cell r="B671"/>
          <cell r="C671"/>
          <cell r="D671"/>
          <cell r="E671"/>
          <cell r="F671"/>
          <cell r="G671"/>
          <cell r="H671"/>
          <cell r="I671"/>
          <cell r="J671"/>
        </row>
        <row r="672">
          <cell r="A672"/>
          <cell r="B672"/>
          <cell r="C672"/>
          <cell r="D672"/>
          <cell r="E672"/>
          <cell r="F672"/>
          <cell r="G672"/>
          <cell r="H672"/>
          <cell r="I672"/>
          <cell r="J672"/>
        </row>
        <row r="673">
          <cell r="A673"/>
          <cell r="B673"/>
          <cell r="C673"/>
          <cell r="D673"/>
          <cell r="E673"/>
          <cell r="F673"/>
          <cell r="G673"/>
          <cell r="H673"/>
          <cell r="I673"/>
          <cell r="J673"/>
        </row>
        <row r="674">
          <cell r="A674"/>
          <cell r="B674"/>
          <cell r="C674"/>
          <cell r="D674"/>
          <cell r="E674"/>
          <cell r="F674"/>
          <cell r="G674"/>
          <cell r="H674"/>
          <cell r="I674"/>
          <cell r="J674"/>
        </row>
        <row r="675">
          <cell r="A675"/>
          <cell r="B675"/>
          <cell r="C675"/>
          <cell r="D675"/>
          <cell r="E675"/>
          <cell r="F675"/>
          <cell r="G675"/>
          <cell r="H675"/>
          <cell r="I675"/>
          <cell r="J675"/>
        </row>
        <row r="676">
          <cell r="A676"/>
          <cell r="B676"/>
          <cell r="C676"/>
          <cell r="D676"/>
          <cell r="E676"/>
          <cell r="F676"/>
          <cell r="G676"/>
          <cell r="H676"/>
          <cell r="I676"/>
          <cell r="J676"/>
        </row>
        <row r="677">
          <cell r="A677"/>
          <cell r="B677"/>
          <cell r="C677"/>
          <cell r="D677"/>
          <cell r="E677"/>
          <cell r="F677"/>
          <cell r="G677"/>
          <cell r="H677"/>
          <cell r="I677"/>
          <cell r="J677"/>
        </row>
        <row r="678">
          <cell r="A678"/>
          <cell r="B678"/>
          <cell r="C678"/>
          <cell r="D678"/>
          <cell r="E678"/>
          <cell r="F678"/>
          <cell r="G678"/>
          <cell r="H678"/>
          <cell r="I678"/>
          <cell r="J678"/>
        </row>
        <row r="679">
          <cell r="A679"/>
          <cell r="B679"/>
          <cell r="C679"/>
          <cell r="D679"/>
          <cell r="E679"/>
          <cell r="F679"/>
          <cell r="G679"/>
          <cell r="H679"/>
          <cell r="I679"/>
          <cell r="J679"/>
        </row>
        <row r="680">
          <cell r="A680"/>
          <cell r="B680"/>
          <cell r="C680"/>
          <cell r="D680"/>
          <cell r="E680"/>
          <cell r="F680"/>
          <cell r="G680"/>
          <cell r="H680"/>
          <cell r="I680"/>
          <cell r="J680"/>
        </row>
        <row r="681">
          <cell r="A681"/>
          <cell r="B681"/>
          <cell r="C681"/>
          <cell r="D681"/>
          <cell r="E681"/>
          <cell r="F681"/>
          <cell r="G681"/>
          <cell r="H681"/>
          <cell r="I681"/>
          <cell r="J681"/>
        </row>
        <row r="682">
          <cell r="A682"/>
          <cell r="B682"/>
          <cell r="C682"/>
          <cell r="D682"/>
          <cell r="E682"/>
          <cell r="F682"/>
          <cell r="G682"/>
          <cell r="H682"/>
          <cell r="I682"/>
          <cell r="J682"/>
        </row>
        <row r="683">
          <cell r="A683"/>
          <cell r="B683"/>
          <cell r="C683"/>
          <cell r="D683"/>
          <cell r="E683"/>
          <cell r="F683"/>
          <cell r="G683"/>
          <cell r="H683"/>
          <cell r="I683"/>
          <cell r="J683"/>
        </row>
        <row r="684">
          <cell r="A684"/>
          <cell r="B684"/>
          <cell r="C684"/>
          <cell r="D684"/>
          <cell r="E684"/>
          <cell r="F684"/>
          <cell r="G684"/>
          <cell r="H684"/>
          <cell r="I684"/>
          <cell r="J684"/>
        </row>
        <row r="685">
          <cell r="A685"/>
          <cell r="B685"/>
          <cell r="C685"/>
          <cell r="D685"/>
          <cell r="E685"/>
          <cell r="F685"/>
          <cell r="G685"/>
          <cell r="H685"/>
          <cell r="I685"/>
          <cell r="J685"/>
        </row>
        <row r="686">
          <cell r="A686"/>
          <cell r="B686"/>
          <cell r="C686"/>
          <cell r="D686"/>
          <cell r="E686"/>
          <cell r="F686"/>
          <cell r="G686"/>
          <cell r="H686"/>
          <cell r="I686"/>
          <cell r="J686"/>
        </row>
        <row r="687">
          <cell r="A687"/>
          <cell r="B687"/>
          <cell r="C687"/>
          <cell r="D687"/>
          <cell r="E687"/>
          <cell r="F687"/>
          <cell r="G687"/>
          <cell r="H687"/>
          <cell r="I687"/>
          <cell r="J687"/>
        </row>
        <row r="688">
          <cell r="A688"/>
          <cell r="B688"/>
          <cell r="C688"/>
          <cell r="D688"/>
          <cell r="E688"/>
          <cell r="F688"/>
          <cell r="G688"/>
          <cell r="H688"/>
          <cell r="I688"/>
          <cell r="J688"/>
        </row>
        <row r="689">
          <cell r="A689"/>
          <cell r="B689"/>
          <cell r="C689"/>
          <cell r="D689"/>
          <cell r="E689"/>
          <cell r="F689"/>
          <cell r="G689"/>
          <cell r="H689"/>
          <cell r="I689"/>
          <cell r="J689"/>
        </row>
        <row r="690">
          <cell r="A690"/>
          <cell r="B690"/>
          <cell r="C690"/>
          <cell r="D690"/>
          <cell r="E690"/>
          <cell r="F690"/>
          <cell r="G690"/>
          <cell r="H690"/>
          <cell r="I690"/>
          <cell r="J690"/>
        </row>
        <row r="691">
          <cell r="A691"/>
          <cell r="B691"/>
          <cell r="C691"/>
          <cell r="D691"/>
          <cell r="E691"/>
          <cell r="F691"/>
          <cell r="G691"/>
          <cell r="H691"/>
          <cell r="I691"/>
          <cell r="J691"/>
        </row>
        <row r="692">
          <cell r="A692"/>
          <cell r="B692"/>
          <cell r="C692"/>
          <cell r="D692"/>
          <cell r="E692"/>
          <cell r="F692"/>
          <cell r="G692"/>
          <cell r="H692"/>
          <cell r="I692"/>
          <cell r="J692"/>
        </row>
        <row r="693">
          <cell r="A693"/>
          <cell r="B693"/>
          <cell r="C693"/>
          <cell r="D693"/>
          <cell r="E693"/>
          <cell r="F693"/>
          <cell r="G693"/>
          <cell r="H693"/>
          <cell r="I693"/>
          <cell r="J693"/>
        </row>
        <row r="694">
          <cell r="A694"/>
          <cell r="B694"/>
          <cell r="C694"/>
          <cell r="D694"/>
          <cell r="E694"/>
          <cell r="F694"/>
          <cell r="G694"/>
          <cell r="H694"/>
          <cell r="I694"/>
          <cell r="J694"/>
        </row>
        <row r="695">
          <cell r="A695"/>
          <cell r="B695"/>
          <cell r="C695"/>
          <cell r="D695"/>
          <cell r="E695"/>
          <cell r="F695"/>
          <cell r="G695"/>
          <cell r="H695"/>
          <cell r="I695"/>
          <cell r="J695"/>
        </row>
        <row r="696">
          <cell r="A696"/>
          <cell r="B696"/>
          <cell r="C696"/>
          <cell r="D696"/>
          <cell r="E696"/>
          <cell r="F696"/>
          <cell r="G696"/>
          <cell r="H696"/>
          <cell r="I696"/>
          <cell r="J696"/>
        </row>
        <row r="697">
          <cell r="A697"/>
          <cell r="B697"/>
          <cell r="C697"/>
          <cell r="D697"/>
          <cell r="E697"/>
          <cell r="F697"/>
          <cell r="G697"/>
          <cell r="H697"/>
          <cell r="I697"/>
          <cell r="J697"/>
        </row>
        <row r="698">
          <cell r="A698"/>
          <cell r="B698"/>
          <cell r="C698"/>
          <cell r="D698"/>
          <cell r="E698"/>
          <cell r="F698"/>
          <cell r="G698"/>
          <cell r="H698"/>
          <cell r="I698"/>
          <cell r="J698"/>
        </row>
        <row r="699">
          <cell r="A699"/>
          <cell r="B699"/>
          <cell r="C699"/>
          <cell r="D699"/>
          <cell r="E699"/>
          <cell r="F699"/>
          <cell r="G699"/>
          <cell r="H699"/>
          <cell r="I699"/>
          <cell r="J699"/>
        </row>
        <row r="700">
          <cell r="A700"/>
          <cell r="B700"/>
          <cell r="C700"/>
          <cell r="D700"/>
          <cell r="E700"/>
          <cell r="F700"/>
          <cell r="G700"/>
          <cell r="H700"/>
          <cell r="I700"/>
          <cell r="J700"/>
        </row>
        <row r="701">
          <cell r="A701"/>
          <cell r="B701"/>
          <cell r="C701"/>
          <cell r="D701"/>
          <cell r="E701"/>
          <cell r="F701"/>
          <cell r="G701"/>
          <cell r="H701"/>
          <cell r="I701"/>
          <cell r="J701"/>
        </row>
        <row r="702">
          <cell r="A702"/>
          <cell r="B702"/>
          <cell r="C702"/>
          <cell r="D702"/>
          <cell r="E702"/>
          <cell r="F702"/>
          <cell r="G702"/>
          <cell r="H702"/>
          <cell r="I702"/>
          <cell r="J702"/>
        </row>
        <row r="703">
          <cell r="A703"/>
          <cell r="B703"/>
          <cell r="C703"/>
          <cell r="D703"/>
          <cell r="E703"/>
          <cell r="F703"/>
          <cell r="G703"/>
          <cell r="H703"/>
          <cell r="I703"/>
          <cell r="J703"/>
        </row>
        <row r="704">
          <cell r="A704"/>
          <cell r="B704"/>
          <cell r="C704"/>
          <cell r="D704"/>
          <cell r="E704"/>
          <cell r="F704"/>
          <cell r="G704"/>
          <cell r="H704"/>
          <cell r="I704"/>
          <cell r="J704"/>
        </row>
        <row r="705">
          <cell r="A705"/>
          <cell r="B705"/>
          <cell r="C705"/>
          <cell r="D705"/>
          <cell r="E705"/>
          <cell r="F705"/>
          <cell r="G705"/>
          <cell r="H705"/>
          <cell r="I705"/>
          <cell r="J705"/>
        </row>
        <row r="706">
          <cell r="A706"/>
          <cell r="B706"/>
          <cell r="C706"/>
          <cell r="D706"/>
          <cell r="E706"/>
          <cell r="F706"/>
          <cell r="G706"/>
          <cell r="H706"/>
          <cell r="I706"/>
          <cell r="J706"/>
        </row>
        <row r="707">
          <cell r="A707"/>
          <cell r="B707"/>
          <cell r="C707"/>
          <cell r="D707"/>
          <cell r="E707"/>
          <cell r="F707"/>
          <cell r="G707"/>
          <cell r="H707"/>
          <cell r="I707"/>
          <cell r="J707"/>
        </row>
        <row r="708">
          <cell r="A708"/>
          <cell r="B708"/>
          <cell r="C708"/>
          <cell r="D708"/>
          <cell r="E708"/>
          <cell r="F708"/>
          <cell r="G708"/>
          <cell r="H708"/>
          <cell r="I708"/>
          <cell r="J708"/>
        </row>
        <row r="709">
          <cell r="A709"/>
          <cell r="B709"/>
          <cell r="C709"/>
          <cell r="D709"/>
          <cell r="E709"/>
          <cell r="F709"/>
          <cell r="G709"/>
          <cell r="H709"/>
          <cell r="I709"/>
          <cell r="J709"/>
        </row>
        <row r="710">
          <cell r="A710"/>
          <cell r="B710"/>
          <cell r="C710"/>
          <cell r="D710"/>
          <cell r="E710"/>
          <cell r="F710"/>
          <cell r="G710"/>
          <cell r="H710"/>
          <cell r="I710"/>
          <cell r="J710"/>
        </row>
        <row r="711">
          <cell r="A711"/>
          <cell r="B711"/>
          <cell r="C711"/>
          <cell r="D711"/>
          <cell r="E711"/>
          <cell r="F711"/>
          <cell r="G711"/>
          <cell r="H711"/>
          <cell r="I711"/>
          <cell r="J711"/>
        </row>
        <row r="712">
          <cell r="A712"/>
          <cell r="B712"/>
          <cell r="C712"/>
          <cell r="D712"/>
          <cell r="E712"/>
          <cell r="F712"/>
          <cell r="G712"/>
          <cell r="H712"/>
          <cell r="I712"/>
          <cell r="J712"/>
        </row>
        <row r="713">
          <cell r="A713"/>
          <cell r="B713"/>
          <cell r="C713"/>
          <cell r="D713"/>
          <cell r="E713"/>
          <cell r="F713"/>
          <cell r="G713"/>
          <cell r="H713"/>
          <cell r="I713"/>
          <cell r="J713"/>
        </row>
        <row r="714">
          <cell r="A714"/>
          <cell r="B714"/>
          <cell r="C714"/>
          <cell r="D714"/>
          <cell r="E714"/>
          <cell r="F714"/>
          <cell r="G714"/>
          <cell r="H714"/>
          <cell r="I714"/>
          <cell r="J714"/>
        </row>
        <row r="715">
          <cell r="A715"/>
          <cell r="B715"/>
          <cell r="C715"/>
          <cell r="D715"/>
          <cell r="E715"/>
          <cell r="F715"/>
          <cell r="G715"/>
          <cell r="H715"/>
          <cell r="I715"/>
          <cell r="J715"/>
        </row>
        <row r="716">
          <cell r="A716"/>
          <cell r="B716"/>
          <cell r="C716"/>
          <cell r="D716"/>
          <cell r="E716"/>
          <cell r="F716"/>
          <cell r="G716"/>
          <cell r="H716"/>
          <cell r="I716"/>
          <cell r="J716"/>
        </row>
        <row r="717">
          <cell r="A717"/>
          <cell r="B717"/>
          <cell r="C717"/>
          <cell r="D717"/>
          <cell r="E717"/>
          <cell r="F717"/>
          <cell r="G717"/>
          <cell r="H717"/>
          <cell r="I717"/>
          <cell r="J717"/>
        </row>
        <row r="718">
          <cell r="A718"/>
          <cell r="B718"/>
          <cell r="C718"/>
          <cell r="D718"/>
          <cell r="E718"/>
          <cell r="F718"/>
          <cell r="G718"/>
          <cell r="H718"/>
          <cell r="I718"/>
          <cell r="J718"/>
        </row>
        <row r="719">
          <cell r="A719"/>
          <cell r="B719"/>
          <cell r="C719"/>
          <cell r="D719"/>
          <cell r="E719"/>
          <cell r="F719"/>
          <cell r="G719"/>
          <cell r="H719"/>
          <cell r="I719"/>
          <cell r="J719"/>
        </row>
        <row r="720">
          <cell r="A720"/>
          <cell r="B720"/>
          <cell r="C720"/>
          <cell r="D720"/>
          <cell r="E720"/>
          <cell r="F720"/>
          <cell r="G720"/>
          <cell r="H720"/>
          <cell r="I720"/>
          <cell r="J720"/>
        </row>
        <row r="721">
          <cell r="A721"/>
          <cell r="B721"/>
          <cell r="C721"/>
          <cell r="D721"/>
          <cell r="E721"/>
          <cell r="F721"/>
          <cell r="G721"/>
          <cell r="H721"/>
          <cell r="I721"/>
          <cell r="J721"/>
        </row>
        <row r="722">
          <cell r="A722"/>
          <cell r="B722"/>
          <cell r="C722"/>
          <cell r="D722"/>
          <cell r="E722"/>
          <cell r="F722"/>
          <cell r="G722"/>
          <cell r="H722"/>
          <cell r="I722"/>
          <cell r="J722"/>
        </row>
        <row r="723">
          <cell r="A723"/>
          <cell r="B723"/>
          <cell r="C723"/>
          <cell r="D723"/>
          <cell r="E723"/>
          <cell r="F723"/>
          <cell r="G723"/>
          <cell r="H723"/>
          <cell r="I723"/>
          <cell r="J723"/>
        </row>
        <row r="724">
          <cell r="A724"/>
          <cell r="B724"/>
          <cell r="C724"/>
          <cell r="D724"/>
          <cell r="E724"/>
          <cell r="F724"/>
          <cell r="G724"/>
          <cell r="H724"/>
          <cell r="I724"/>
          <cell r="J724"/>
        </row>
        <row r="725">
          <cell r="A725"/>
          <cell r="B725"/>
          <cell r="C725"/>
          <cell r="D725"/>
          <cell r="E725"/>
          <cell r="F725"/>
          <cell r="G725"/>
          <cell r="H725"/>
          <cell r="I725"/>
          <cell r="J725"/>
        </row>
        <row r="726">
          <cell r="A726"/>
          <cell r="B726"/>
          <cell r="C726"/>
          <cell r="D726"/>
          <cell r="E726"/>
          <cell r="F726"/>
          <cell r="G726"/>
          <cell r="H726"/>
          <cell r="I726"/>
          <cell r="J726"/>
        </row>
        <row r="727">
          <cell r="A727"/>
          <cell r="B727"/>
          <cell r="C727"/>
          <cell r="D727"/>
          <cell r="E727"/>
          <cell r="F727"/>
          <cell r="G727"/>
          <cell r="H727"/>
          <cell r="I727"/>
          <cell r="J727"/>
        </row>
        <row r="728">
          <cell r="A728"/>
          <cell r="B728"/>
          <cell r="C728"/>
          <cell r="D728"/>
          <cell r="E728"/>
          <cell r="F728"/>
          <cell r="G728"/>
          <cell r="H728"/>
          <cell r="I728"/>
          <cell r="J728"/>
        </row>
        <row r="729">
          <cell r="A729"/>
          <cell r="B729"/>
          <cell r="C729"/>
          <cell r="D729"/>
          <cell r="E729"/>
          <cell r="F729"/>
          <cell r="G729"/>
          <cell r="H729"/>
          <cell r="I729"/>
          <cell r="J729"/>
        </row>
        <row r="730">
          <cell r="A730"/>
          <cell r="B730"/>
          <cell r="C730"/>
          <cell r="D730"/>
          <cell r="E730"/>
          <cell r="F730"/>
          <cell r="G730"/>
          <cell r="H730"/>
          <cell r="I730"/>
          <cell r="J730"/>
        </row>
        <row r="731">
          <cell r="A731"/>
          <cell r="B731"/>
          <cell r="C731"/>
          <cell r="D731"/>
          <cell r="E731"/>
          <cell r="F731"/>
          <cell r="G731"/>
          <cell r="H731"/>
          <cell r="I731"/>
          <cell r="J731"/>
        </row>
        <row r="732">
          <cell r="A732"/>
          <cell r="B732"/>
          <cell r="C732"/>
          <cell r="D732"/>
          <cell r="E732"/>
          <cell r="F732"/>
          <cell r="G732"/>
          <cell r="H732"/>
          <cell r="I732"/>
          <cell r="J732"/>
        </row>
        <row r="733">
          <cell r="A733"/>
          <cell r="B733"/>
          <cell r="C733"/>
          <cell r="D733"/>
          <cell r="E733"/>
          <cell r="F733"/>
          <cell r="G733"/>
          <cell r="H733"/>
          <cell r="I733"/>
          <cell r="J733"/>
        </row>
        <row r="734">
          <cell r="A734"/>
          <cell r="B734"/>
          <cell r="C734"/>
          <cell r="D734"/>
          <cell r="E734"/>
          <cell r="F734"/>
          <cell r="G734"/>
          <cell r="H734"/>
          <cell r="I734"/>
          <cell r="J734"/>
        </row>
        <row r="735">
          <cell r="A735"/>
          <cell r="B735"/>
          <cell r="C735"/>
          <cell r="D735"/>
          <cell r="E735"/>
          <cell r="F735"/>
          <cell r="G735"/>
          <cell r="H735"/>
          <cell r="I735"/>
          <cell r="J735"/>
        </row>
        <row r="736">
          <cell r="A736"/>
          <cell r="B736"/>
          <cell r="C736"/>
          <cell r="D736"/>
          <cell r="E736"/>
          <cell r="F736"/>
          <cell r="G736"/>
          <cell r="H736"/>
          <cell r="I736"/>
          <cell r="J736"/>
        </row>
        <row r="737">
          <cell r="A737"/>
          <cell r="B737"/>
          <cell r="C737"/>
          <cell r="D737"/>
          <cell r="E737"/>
          <cell r="F737"/>
          <cell r="G737"/>
          <cell r="H737"/>
          <cell r="I737"/>
          <cell r="J737"/>
        </row>
        <row r="738">
          <cell r="A738"/>
          <cell r="B738"/>
          <cell r="C738"/>
          <cell r="D738"/>
          <cell r="E738"/>
          <cell r="F738"/>
          <cell r="G738"/>
          <cell r="H738"/>
          <cell r="I738"/>
          <cell r="J738"/>
        </row>
        <row r="739">
          <cell r="A739"/>
          <cell r="B739"/>
          <cell r="C739"/>
          <cell r="D739"/>
          <cell r="E739"/>
          <cell r="F739"/>
          <cell r="G739"/>
          <cell r="H739"/>
          <cell r="I739"/>
          <cell r="J739"/>
        </row>
        <row r="740">
          <cell r="A740"/>
          <cell r="B740"/>
          <cell r="C740"/>
          <cell r="D740"/>
          <cell r="E740"/>
          <cell r="F740"/>
          <cell r="G740"/>
          <cell r="H740"/>
          <cell r="I740"/>
          <cell r="J740"/>
        </row>
        <row r="741">
          <cell r="A741"/>
          <cell r="B741"/>
          <cell r="C741"/>
          <cell r="D741"/>
          <cell r="E741"/>
          <cell r="F741"/>
          <cell r="G741"/>
          <cell r="H741"/>
          <cell r="I741"/>
          <cell r="J741"/>
        </row>
        <row r="742">
          <cell r="A742"/>
          <cell r="B742"/>
          <cell r="C742"/>
          <cell r="D742"/>
          <cell r="E742"/>
          <cell r="F742"/>
          <cell r="G742"/>
          <cell r="H742"/>
          <cell r="I742"/>
          <cell r="J742"/>
        </row>
        <row r="743">
          <cell r="A743"/>
          <cell r="B743"/>
          <cell r="C743"/>
          <cell r="D743"/>
          <cell r="E743"/>
          <cell r="F743"/>
          <cell r="G743"/>
          <cell r="H743"/>
          <cell r="I743"/>
          <cell r="J743"/>
        </row>
        <row r="744">
          <cell r="A744"/>
          <cell r="B744"/>
          <cell r="C744"/>
          <cell r="D744"/>
          <cell r="E744"/>
          <cell r="F744"/>
          <cell r="G744"/>
          <cell r="H744"/>
          <cell r="I744"/>
          <cell r="J744"/>
        </row>
        <row r="745">
          <cell r="A745"/>
          <cell r="B745"/>
          <cell r="C745"/>
          <cell r="D745"/>
          <cell r="E745"/>
          <cell r="F745"/>
          <cell r="G745"/>
          <cell r="H745"/>
          <cell r="I745"/>
          <cell r="J745"/>
        </row>
        <row r="746">
          <cell r="A746"/>
          <cell r="B746"/>
          <cell r="C746"/>
          <cell r="D746"/>
          <cell r="E746"/>
          <cell r="F746"/>
          <cell r="G746"/>
          <cell r="H746"/>
          <cell r="I746"/>
          <cell r="J746"/>
        </row>
        <row r="747">
          <cell r="A747"/>
          <cell r="B747"/>
          <cell r="C747"/>
          <cell r="D747"/>
          <cell r="E747"/>
          <cell r="F747"/>
          <cell r="G747"/>
          <cell r="H747"/>
          <cell r="I747"/>
          <cell r="J747"/>
        </row>
        <row r="748">
          <cell r="A748"/>
          <cell r="B748"/>
          <cell r="C748"/>
          <cell r="D748"/>
          <cell r="E748"/>
          <cell r="F748"/>
          <cell r="G748"/>
          <cell r="H748"/>
          <cell r="I748"/>
          <cell r="J748"/>
        </row>
        <row r="749">
          <cell r="A749"/>
          <cell r="B749"/>
          <cell r="C749"/>
          <cell r="D749"/>
          <cell r="E749"/>
          <cell r="F749"/>
          <cell r="G749"/>
          <cell r="H749"/>
          <cell r="I749"/>
          <cell r="J749"/>
        </row>
        <row r="750">
          <cell r="A750"/>
          <cell r="B750"/>
          <cell r="C750"/>
          <cell r="D750"/>
          <cell r="E750"/>
          <cell r="F750"/>
          <cell r="G750"/>
          <cell r="H750"/>
          <cell r="I750"/>
          <cell r="J750"/>
        </row>
        <row r="751">
          <cell r="A751"/>
          <cell r="B751"/>
          <cell r="C751"/>
          <cell r="D751"/>
          <cell r="E751"/>
          <cell r="F751"/>
          <cell r="G751"/>
          <cell r="H751"/>
          <cell r="I751"/>
          <cell r="J751"/>
        </row>
        <row r="752">
          <cell r="A752"/>
          <cell r="B752"/>
          <cell r="C752"/>
          <cell r="D752"/>
          <cell r="E752"/>
          <cell r="F752"/>
          <cell r="G752"/>
          <cell r="H752"/>
          <cell r="I752"/>
          <cell r="J752"/>
        </row>
        <row r="753">
          <cell r="A753"/>
          <cell r="B753"/>
          <cell r="C753"/>
          <cell r="D753"/>
          <cell r="E753"/>
          <cell r="F753"/>
          <cell r="G753"/>
          <cell r="H753"/>
          <cell r="I753"/>
          <cell r="J753"/>
        </row>
        <row r="754">
          <cell r="A754"/>
          <cell r="B754"/>
          <cell r="C754"/>
          <cell r="D754"/>
          <cell r="E754"/>
          <cell r="F754"/>
          <cell r="G754"/>
          <cell r="H754"/>
          <cell r="I754"/>
          <cell r="J754"/>
        </row>
        <row r="755">
          <cell r="A755"/>
          <cell r="B755"/>
          <cell r="C755"/>
          <cell r="D755"/>
          <cell r="E755"/>
          <cell r="F755"/>
          <cell r="G755"/>
          <cell r="H755"/>
          <cell r="I755"/>
          <cell r="J755"/>
        </row>
        <row r="756">
          <cell r="A756"/>
          <cell r="B756"/>
          <cell r="C756"/>
          <cell r="D756"/>
          <cell r="E756"/>
          <cell r="F756"/>
          <cell r="G756"/>
          <cell r="H756"/>
          <cell r="I756"/>
          <cell r="J756"/>
        </row>
        <row r="757">
          <cell r="A757"/>
          <cell r="B757"/>
          <cell r="C757"/>
          <cell r="D757"/>
          <cell r="E757"/>
          <cell r="F757"/>
          <cell r="G757"/>
          <cell r="H757"/>
          <cell r="I757"/>
          <cell r="J757"/>
        </row>
        <row r="758">
          <cell r="A758"/>
          <cell r="B758"/>
          <cell r="C758"/>
          <cell r="D758"/>
          <cell r="E758"/>
          <cell r="F758"/>
          <cell r="G758"/>
          <cell r="H758"/>
          <cell r="I758"/>
          <cell r="J758"/>
        </row>
        <row r="759">
          <cell r="A759"/>
          <cell r="B759"/>
          <cell r="C759"/>
          <cell r="D759"/>
          <cell r="E759"/>
          <cell r="F759"/>
          <cell r="G759"/>
          <cell r="H759"/>
          <cell r="I759"/>
          <cell r="J759"/>
        </row>
        <row r="760">
          <cell r="A760"/>
          <cell r="B760"/>
          <cell r="C760"/>
          <cell r="D760"/>
          <cell r="E760"/>
          <cell r="F760"/>
          <cell r="G760"/>
          <cell r="H760"/>
          <cell r="I760"/>
          <cell r="J760"/>
        </row>
        <row r="761">
          <cell r="A761"/>
          <cell r="B761"/>
          <cell r="C761"/>
          <cell r="D761"/>
          <cell r="E761"/>
          <cell r="F761"/>
          <cell r="G761"/>
          <cell r="H761"/>
          <cell r="I761"/>
          <cell r="J761"/>
        </row>
        <row r="762">
          <cell r="A762"/>
          <cell r="B762"/>
          <cell r="C762"/>
          <cell r="D762"/>
          <cell r="E762"/>
          <cell r="F762"/>
          <cell r="G762"/>
          <cell r="H762"/>
          <cell r="I762"/>
          <cell r="J762"/>
        </row>
        <row r="763">
          <cell r="A763"/>
          <cell r="B763"/>
          <cell r="C763"/>
          <cell r="D763"/>
          <cell r="E763"/>
          <cell r="F763"/>
          <cell r="G763"/>
          <cell r="H763"/>
          <cell r="I763"/>
          <cell r="J763"/>
        </row>
        <row r="764">
          <cell r="A764"/>
          <cell r="B764"/>
          <cell r="C764"/>
          <cell r="D764"/>
          <cell r="E764"/>
          <cell r="F764"/>
          <cell r="G764"/>
          <cell r="H764"/>
          <cell r="I764"/>
          <cell r="J764"/>
        </row>
        <row r="765">
          <cell r="A765"/>
          <cell r="B765"/>
          <cell r="C765"/>
          <cell r="D765"/>
          <cell r="E765"/>
          <cell r="F765"/>
          <cell r="G765"/>
          <cell r="H765"/>
          <cell r="I765"/>
          <cell r="J765"/>
        </row>
        <row r="766">
          <cell r="A766"/>
          <cell r="B766"/>
          <cell r="C766"/>
          <cell r="D766"/>
          <cell r="E766"/>
          <cell r="F766"/>
          <cell r="G766"/>
          <cell r="H766"/>
          <cell r="I766"/>
          <cell r="J766"/>
        </row>
        <row r="767">
          <cell r="A767"/>
          <cell r="B767"/>
          <cell r="C767"/>
          <cell r="D767"/>
          <cell r="E767"/>
          <cell r="F767"/>
          <cell r="G767"/>
          <cell r="H767"/>
          <cell r="I767"/>
          <cell r="J767"/>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theme="8" tint="-0.249977111117893"/>
  </sheetPr>
  <dimension ref="A1:I26"/>
  <sheetViews>
    <sheetView zoomScaleNormal="100" workbookViewId="0">
      <selection activeCell="F26" sqref="F26"/>
    </sheetView>
  </sheetViews>
  <sheetFormatPr defaultRowHeight="20.25" customHeight="1"/>
  <cols>
    <col min="1" max="1" width="10.85546875" bestFit="1" customWidth="1"/>
    <col min="2" max="2" width="35.140625" customWidth="1"/>
    <col min="3" max="3" width="19.85546875" style="1" bestFit="1" customWidth="1"/>
    <col min="4" max="4" width="24.42578125" style="1" customWidth="1"/>
    <col min="5" max="5" width="15.7109375" style="1" bestFit="1" customWidth="1"/>
    <col min="6" max="6" width="13.5703125" style="1" customWidth="1"/>
  </cols>
  <sheetData>
    <row r="1" spans="1:9" ht="20.25" customHeight="1">
      <c r="A1" s="2" t="s">
        <v>0</v>
      </c>
      <c r="B1" s="2" t="s">
        <v>1</v>
      </c>
      <c r="C1" s="3" t="s">
        <v>2</v>
      </c>
      <c r="D1" s="3" t="s">
        <v>3</v>
      </c>
      <c r="E1" s="3" t="s">
        <v>4</v>
      </c>
      <c r="H1" s="19" t="s">
        <v>153</v>
      </c>
      <c r="I1" s="19" t="s">
        <v>154</v>
      </c>
    </row>
    <row r="2" spans="1:9" ht="20.25" customHeight="1">
      <c r="A2" s="4" t="s">
        <v>5</v>
      </c>
      <c r="B2" s="4" t="s">
        <v>23</v>
      </c>
      <c r="C2" s="10" t="s">
        <v>35</v>
      </c>
      <c r="D2" s="16">
        <v>358.84</v>
      </c>
      <c r="E2" s="6" t="s">
        <v>39</v>
      </c>
      <c r="H2" s="11"/>
      <c r="I2" s="4" t="s">
        <v>151</v>
      </c>
    </row>
    <row r="3" spans="1:9" ht="20.25" customHeight="1">
      <c r="A3" s="4" t="s">
        <v>6</v>
      </c>
      <c r="B3" s="4" t="s">
        <v>24</v>
      </c>
      <c r="C3" s="10" t="s">
        <v>35</v>
      </c>
      <c r="D3" s="16">
        <v>358.84</v>
      </c>
      <c r="E3" s="6" t="s">
        <v>39</v>
      </c>
      <c r="H3" s="15" t="s">
        <v>152</v>
      </c>
      <c r="I3" s="4" t="s">
        <v>155</v>
      </c>
    </row>
    <row r="4" spans="1:9" ht="20.25" customHeight="1">
      <c r="A4" s="4" t="s">
        <v>7</v>
      </c>
      <c r="B4" s="4" t="s">
        <v>25</v>
      </c>
      <c r="C4" s="10" t="s">
        <v>35</v>
      </c>
      <c r="D4" s="17" t="s">
        <v>187</v>
      </c>
      <c r="E4" s="6"/>
    </row>
    <row r="5" spans="1:9" ht="20.25" customHeight="1">
      <c r="A5" s="4" t="s">
        <v>8</v>
      </c>
      <c r="B5" s="4" t="s">
        <v>26</v>
      </c>
      <c r="C5" s="10" t="s">
        <v>35</v>
      </c>
      <c r="D5" s="17" t="s">
        <v>187</v>
      </c>
      <c r="E5" s="6"/>
    </row>
    <row r="6" spans="1:9" ht="20.25" customHeight="1">
      <c r="A6" s="4" t="s">
        <v>9</v>
      </c>
      <c r="B6" s="4" t="s">
        <v>27</v>
      </c>
      <c r="C6" s="10" t="s">
        <v>35</v>
      </c>
      <c r="D6" s="16">
        <v>358.84</v>
      </c>
      <c r="E6" s="9" t="s">
        <v>39</v>
      </c>
    </row>
    <row r="7" spans="1:9" ht="20.25" customHeight="1">
      <c r="A7" s="4" t="s">
        <v>14</v>
      </c>
      <c r="B7" s="4" t="s">
        <v>29</v>
      </c>
      <c r="C7" s="10" t="s">
        <v>37</v>
      </c>
      <c r="D7" s="5">
        <v>350</v>
      </c>
      <c r="E7" s="6" t="s">
        <v>40</v>
      </c>
    </row>
    <row r="8" spans="1:9" ht="20.25" customHeight="1">
      <c r="A8" s="4" t="s">
        <v>15</v>
      </c>
      <c r="B8" s="4" t="s">
        <v>30</v>
      </c>
      <c r="C8" s="10" t="s">
        <v>37</v>
      </c>
      <c r="D8" s="17" t="s">
        <v>187</v>
      </c>
      <c r="E8" s="6"/>
    </row>
    <row r="9" spans="1:9" ht="20.25" customHeight="1">
      <c r="A9" s="4" t="s">
        <v>16</v>
      </c>
      <c r="B9" s="4" t="s">
        <v>31</v>
      </c>
      <c r="C9" s="10" t="s">
        <v>37</v>
      </c>
      <c r="D9" s="17" t="s">
        <v>187</v>
      </c>
      <c r="E9" s="6"/>
    </row>
    <row r="10" spans="1:9" ht="20.25" customHeight="1">
      <c r="A10" s="4" t="s">
        <v>10</v>
      </c>
      <c r="B10" s="4" t="s">
        <v>178</v>
      </c>
      <c r="C10" s="10" t="s">
        <v>36</v>
      </c>
      <c r="D10" s="5">
        <v>200</v>
      </c>
      <c r="E10" s="6" t="s">
        <v>40</v>
      </c>
    </row>
    <row r="11" spans="1:9" ht="20.25" customHeight="1">
      <c r="A11" s="4" t="s">
        <v>13</v>
      </c>
      <c r="B11" s="4" t="s">
        <v>181</v>
      </c>
      <c r="C11" s="10" t="s">
        <v>36</v>
      </c>
      <c r="D11" s="17" t="s">
        <v>187</v>
      </c>
      <c r="E11" s="6"/>
    </row>
    <row r="12" spans="1:9" ht="20.25" customHeight="1">
      <c r="A12" s="12" t="s">
        <v>11</v>
      </c>
      <c r="B12" s="12" t="s">
        <v>28</v>
      </c>
      <c r="C12" s="12" t="s">
        <v>36</v>
      </c>
      <c r="D12" s="12">
        <v>200</v>
      </c>
      <c r="E12" s="11" t="s">
        <v>40</v>
      </c>
    </row>
    <row r="13" spans="1:9" ht="20.25" customHeight="1">
      <c r="A13" s="4" t="s">
        <v>12</v>
      </c>
      <c r="B13" s="4" t="s">
        <v>179</v>
      </c>
      <c r="C13" s="10" t="s">
        <v>36</v>
      </c>
      <c r="D13" s="5">
        <v>200</v>
      </c>
      <c r="E13" s="6" t="s">
        <v>40</v>
      </c>
    </row>
    <row r="14" spans="1:9" ht="20.25" customHeight="1">
      <c r="A14" s="4" t="s">
        <v>22</v>
      </c>
      <c r="B14" s="4" t="s">
        <v>180</v>
      </c>
      <c r="C14" s="10" t="s">
        <v>36</v>
      </c>
      <c r="D14" s="17" t="s">
        <v>187</v>
      </c>
      <c r="E14" s="6" t="s">
        <v>40</v>
      </c>
    </row>
    <row r="15" spans="1:9" ht="20.25" customHeight="1">
      <c r="A15" s="12" t="s">
        <v>21</v>
      </c>
      <c r="B15" s="12" t="s">
        <v>34</v>
      </c>
      <c r="C15" s="11" t="s">
        <v>36</v>
      </c>
      <c r="D15" s="13">
        <v>0</v>
      </c>
      <c r="E15" s="11"/>
    </row>
    <row r="16" spans="1:9" ht="20.25" customHeight="1">
      <c r="A16" s="12" t="s">
        <v>141</v>
      </c>
      <c r="B16" s="12" t="s">
        <v>142</v>
      </c>
      <c r="C16" s="11" t="s">
        <v>36</v>
      </c>
      <c r="D16" s="13">
        <v>0</v>
      </c>
      <c r="E16" s="11"/>
    </row>
    <row r="17" spans="1:6" ht="20.25" customHeight="1">
      <c r="A17" s="4" t="s">
        <v>17</v>
      </c>
      <c r="B17" s="4" t="s">
        <v>55</v>
      </c>
      <c r="C17" s="10" t="s">
        <v>38</v>
      </c>
      <c r="D17" s="17" t="s">
        <v>187</v>
      </c>
      <c r="E17" s="6"/>
    </row>
    <row r="18" spans="1:6" ht="20.25" customHeight="1">
      <c r="A18" s="4" t="s">
        <v>18</v>
      </c>
      <c r="B18" s="4" t="s">
        <v>32</v>
      </c>
      <c r="C18" s="10" t="s">
        <v>38</v>
      </c>
      <c r="D18" s="17" t="s">
        <v>187</v>
      </c>
      <c r="E18" s="6"/>
    </row>
    <row r="19" spans="1:6" ht="20.25" customHeight="1">
      <c r="A19" s="4" t="s">
        <v>19</v>
      </c>
      <c r="B19" s="4" t="s">
        <v>182</v>
      </c>
      <c r="C19" s="10" t="s">
        <v>38</v>
      </c>
      <c r="D19" s="17" t="s">
        <v>187</v>
      </c>
      <c r="E19" s="6"/>
      <c r="F19" s="31" t="s">
        <v>207</v>
      </c>
    </row>
    <row r="20" spans="1:6" ht="20.25" customHeight="1">
      <c r="A20" s="12" t="s">
        <v>20</v>
      </c>
      <c r="B20" s="12" t="s">
        <v>33</v>
      </c>
      <c r="C20" s="11" t="s">
        <v>38</v>
      </c>
      <c r="D20" s="13">
        <v>0</v>
      </c>
      <c r="E20" s="11"/>
    </row>
    <row r="21" spans="1:6" ht="20.25" customHeight="1">
      <c r="A21" s="7" t="s">
        <v>86</v>
      </c>
      <c r="B21" s="7" t="s">
        <v>87</v>
      </c>
      <c r="C21" s="10" t="s">
        <v>38</v>
      </c>
      <c r="D21" s="5">
        <v>0</v>
      </c>
      <c r="E21" s="8"/>
    </row>
    <row r="22" spans="1:6" ht="20.25" customHeight="1">
      <c r="A22" s="12" t="s">
        <v>109</v>
      </c>
      <c r="B22" s="12" t="s">
        <v>110</v>
      </c>
      <c r="C22" s="11" t="s">
        <v>38</v>
      </c>
      <c r="D22" s="13">
        <v>0</v>
      </c>
      <c r="E22" s="11"/>
    </row>
    <row r="23" spans="1:6" ht="20.25" customHeight="1">
      <c r="A23" s="14" t="s">
        <v>147</v>
      </c>
      <c r="B23" s="14" t="s">
        <v>148</v>
      </c>
      <c r="C23" s="15"/>
      <c r="D23" s="5">
        <v>0</v>
      </c>
      <c r="E23" s="24"/>
      <c r="F23" s="31" t="s">
        <v>200</v>
      </c>
    </row>
    <row r="24" spans="1:6" ht="20.25" customHeight="1">
      <c r="A24" s="14" t="s">
        <v>149</v>
      </c>
      <c r="B24" s="14" t="s">
        <v>150</v>
      </c>
      <c r="C24" s="15" t="s">
        <v>38</v>
      </c>
      <c r="D24" s="5">
        <v>0</v>
      </c>
      <c r="E24" s="24"/>
    </row>
    <row r="26" spans="1:6" ht="51" customHeight="1">
      <c r="B26" s="199" t="s">
        <v>177</v>
      </c>
      <c r="C26" s="199"/>
      <c r="D26" s="199"/>
    </row>
  </sheetData>
  <mergeCells count="1">
    <mergeCell ref="B26:D26"/>
  </mergeCells>
  <printOptions horizontalCentered="1"/>
  <pageMargins left="0" right="0" top="0.75" bottom="0.75" header="0.3" footer="0.3"/>
  <pageSetup scale="95" orientation="portrait" r:id="rId1"/>
  <headerFooter>
    <oddHeader>&amp;LJazz Uniform Allotments</oddHeader>
    <oddFooter>&amp;LVF Imagewear Canada, Inc.&amp;C&amp;P of &amp;N&amp;R&amp;D</oddFooter>
  </headerFooter>
  <colBreaks count="1" manualBreakCount="1">
    <brk id="5" max="1048575" man="1"/>
  </colBreaks>
  <legacyDrawing r:id="rId2"/>
</worksheet>
</file>

<file path=xl/worksheets/sheet2.xml><?xml version="1.0" encoding="utf-8"?>
<worksheet xmlns="http://schemas.openxmlformats.org/spreadsheetml/2006/main" xmlns:r="http://schemas.openxmlformats.org/officeDocument/2006/relationships">
  <sheetPr>
    <tabColor theme="7" tint="0.39997558519241921"/>
    <pageSetUpPr fitToPage="1"/>
  </sheetPr>
  <dimension ref="A1:Q318"/>
  <sheetViews>
    <sheetView zoomScale="75" zoomScaleNormal="75" workbookViewId="0">
      <pane xSplit="1" topLeftCell="B1" activePane="topRight" state="frozen"/>
      <selection pane="topRight" activeCell="Q41" sqref="Q41"/>
    </sheetView>
  </sheetViews>
  <sheetFormatPr defaultRowHeight="15"/>
  <cols>
    <col min="1" max="1" width="12.7109375" style="79" bestFit="1" customWidth="1"/>
    <col min="2" max="2" width="8.140625" style="32" bestFit="1" customWidth="1"/>
    <col min="3" max="3" width="9.7109375" style="32" bestFit="1" customWidth="1"/>
    <col min="4" max="4" width="10.28515625" style="32" bestFit="1" customWidth="1"/>
    <col min="5" max="5" width="24.5703125" style="79" customWidth="1"/>
    <col min="6" max="6" width="13.28515625" style="79" bestFit="1" customWidth="1"/>
    <col min="7" max="7" width="13.28515625" style="107" bestFit="1" customWidth="1"/>
    <col min="8" max="8" width="13.28515625" style="79" bestFit="1" customWidth="1"/>
    <col min="9" max="9" width="27.85546875" style="79" bestFit="1" customWidth="1"/>
    <col min="10" max="10" width="22" style="79" bestFit="1" customWidth="1"/>
    <col min="11" max="11" width="49.5703125" style="79" bestFit="1" customWidth="1"/>
    <col min="12" max="12" width="9.28515625" style="86" customWidth="1"/>
    <col min="13" max="13" width="11.28515625" style="79" bestFit="1" customWidth="1"/>
    <col min="14" max="16384" width="9.140625" style="79"/>
  </cols>
  <sheetData>
    <row r="1" spans="1:13">
      <c r="A1" s="83" t="s">
        <v>116</v>
      </c>
      <c r="B1" s="67"/>
      <c r="C1" s="130"/>
      <c r="D1" s="130"/>
      <c r="E1" s="131"/>
      <c r="F1" s="83"/>
    </row>
    <row r="2" spans="1:13">
      <c r="A2" s="76" t="s">
        <v>249</v>
      </c>
      <c r="B2" s="132"/>
      <c r="C2" s="132"/>
      <c r="D2" s="132"/>
      <c r="E2" s="133"/>
      <c r="F2" s="77"/>
    </row>
    <row r="3" spans="1:13" s="41" customFormat="1" ht="45">
      <c r="A3" s="33" t="s">
        <v>211</v>
      </c>
      <c r="B3" s="36" t="s">
        <v>42</v>
      </c>
      <c r="C3" s="36" t="s">
        <v>43</v>
      </c>
      <c r="D3" s="134" t="s">
        <v>212</v>
      </c>
      <c r="E3" s="34" t="s">
        <v>220</v>
      </c>
      <c r="F3" s="37" t="s">
        <v>213</v>
      </c>
      <c r="G3" s="38" t="s">
        <v>214</v>
      </c>
      <c r="H3" s="37" t="s">
        <v>215</v>
      </c>
      <c r="I3" s="37" t="s">
        <v>216</v>
      </c>
      <c r="J3" s="37" t="s">
        <v>217</v>
      </c>
      <c r="K3" s="37" t="s">
        <v>210</v>
      </c>
      <c r="L3" s="39" t="s">
        <v>218</v>
      </c>
      <c r="M3" s="40" t="s">
        <v>219</v>
      </c>
    </row>
    <row r="4" spans="1:13">
      <c r="A4" s="135">
        <v>1308</v>
      </c>
      <c r="B4" s="46">
        <v>1</v>
      </c>
      <c r="C4" s="46"/>
      <c r="D4" s="42" t="s">
        <v>45</v>
      </c>
      <c r="E4" s="66" t="s">
        <v>193</v>
      </c>
      <c r="F4" s="42">
        <f>J4</f>
        <v>5931</v>
      </c>
      <c r="G4" s="66" t="str">
        <f>VLOOKUP($A4,'[1]Contract Price by Style'!$A$2:$J$1260,2,FALSE)</f>
        <v>NONE</v>
      </c>
      <c r="H4" s="66" t="str">
        <f>VLOOKUP($A4,'[1]Contract Price by Style'!$A$2:$J$1260,3,FALSE)</f>
        <v>B156</v>
      </c>
      <c r="I4" s="66" t="str">
        <f>VLOOKUP($A4,'[1]Contract Price by Style'!$A$2:$J$1260,4,FALSE)</f>
        <v xml:space="preserve">Uni Nv Pilot GooseParka </v>
      </c>
      <c r="J4" s="66">
        <f>VLOOKUP($A4,'[1]Contract Price by Style'!$A$2:$J$1260,5,FALSE)</f>
        <v>5931</v>
      </c>
      <c r="K4" s="66" t="str">
        <f>VLOOKUP($A4,'[1]Contract Price by Style'!$A$2:$J$1260,6,FALSE)</f>
        <v>Unisex, Navy Pilot Dresswear Goose Down Parka</v>
      </c>
      <c r="L4" s="88">
        <f>VLOOKUP($A4,'[1]Contract Price by Style'!$A$2:$J$1260,7,FALSE)</f>
        <v>239.95</v>
      </c>
      <c r="M4" s="66" t="str">
        <f>VLOOKUP($A4,'[1]Contract Price by Style'!$A$2:$J$1260,8,FALSE)</f>
        <v>Outerwear</v>
      </c>
    </row>
    <row r="5" spans="1:13">
      <c r="A5" s="136">
        <v>1933</v>
      </c>
      <c r="B5" s="46">
        <v>1</v>
      </c>
      <c r="C5" s="46"/>
      <c r="D5" s="42" t="s">
        <v>46</v>
      </c>
      <c r="E5" s="66" t="s">
        <v>193</v>
      </c>
      <c r="F5" s="42">
        <f t="shared" ref="F5:F29" si="0">J5</f>
        <v>6058</v>
      </c>
      <c r="G5" s="66" t="str">
        <f>VLOOKUP($A5,'[1]Contract Price by Style'!$A$2:$J$1260,2,FALSE)</f>
        <v>D132</v>
      </c>
      <c r="H5" s="66" t="str">
        <f>VLOOKUP($A5,'[1]Contract Price by Style'!$A$2:$J$1260,3,FALSE)</f>
        <v>B054</v>
      </c>
      <c r="I5" s="66" t="str">
        <f>VLOOKUP($A5,'[1]Contract Price by Style'!$A$2:$J$1260,4,FALSE)</f>
        <v>Men Blk Leather Gloves</v>
      </c>
      <c r="J5" s="66">
        <f>VLOOKUP($A5,'[1]Contract Price by Style'!$A$2:$J$1260,5,FALSE)</f>
        <v>6058</v>
      </c>
      <c r="K5" s="66" t="str">
        <f>VLOOKUP($A5,'[1]Contract Price by Style'!$A$2:$J$1260,6,FALSE)</f>
        <v>Male, Black Leather Gloves</v>
      </c>
      <c r="L5" s="88">
        <f>VLOOKUP($A5,'[1]Contract Price by Style'!$A$2:$J$1260,7,FALSE)</f>
        <v>24.428999999999998</v>
      </c>
      <c r="M5" s="66" t="str">
        <f>VLOOKUP($A5,'[1]Contract Price by Style'!$A$2:$J$1260,8,FALSE)</f>
        <v>Accessories</v>
      </c>
    </row>
    <row r="6" spans="1:13">
      <c r="A6" s="136">
        <v>3938</v>
      </c>
      <c r="B6" s="206">
        <v>1</v>
      </c>
      <c r="C6" s="206"/>
      <c r="D6" s="202" t="s">
        <v>47</v>
      </c>
      <c r="E6" s="204" t="s">
        <v>156</v>
      </c>
      <c r="F6" s="42">
        <f t="shared" si="0"/>
        <v>8192</v>
      </c>
      <c r="G6" s="66" t="str">
        <f>VLOOKUP($A6,'[1]Contract Price by Style'!$A$2:$J$1260,2,FALSE)</f>
        <v>D110-S</v>
      </c>
      <c r="H6" s="66" t="str">
        <f>VLOOKUP($A6,'[1]Contract Price by Style'!$A$2:$J$1260,3,FALSE)</f>
        <v>B097</v>
      </c>
      <c r="I6" s="66" t="str">
        <f>VLOOKUP($A6,'[1]Contract Price by Style'!$A$2:$J$1260,4,FALSE)</f>
        <v>Men Nv Pilot Tie</v>
      </c>
      <c r="J6" s="66">
        <f>VLOOKUP($A6,'[1]Contract Price by Style'!$A$2:$J$1260,5,FALSE)</f>
        <v>8192</v>
      </c>
      <c r="K6" s="66" t="str">
        <f>VLOOKUP($A6,'[1]Contract Price by Style'!$A$2:$J$1260,6,FALSE)</f>
        <v>Male, Navy Pilot Tie</v>
      </c>
      <c r="L6" s="88">
        <f>VLOOKUP($A6,'[1]Contract Price by Style'!$A$2:$J$1260,7,FALSE)</f>
        <v>12.189</v>
      </c>
      <c r="M6" s="66" t="str">
        <f>VLOOKUP($A6,'[1]Contract Price by Style'!$A$2:$J$1260,8,FALSE)</f>
        <v>Accessories</v>
      </c>
    </row>
    <row r="7" spans="1:13">
      <c r="A7" s="136">
        <v>3939</v>
      </c>
      <c r="B7" s="208"/>
      <c r="C7" s="208"/>
      <c r="D7" s="203"/>
      <c r="E7" s="205"/>
      <c r="F7" s="42">
        <f t="shared" si="0"/>
        <v>8142</v>
      </c>
      <c r="G7" s="66" t="str">
        <f>VLOOKUP($A7,'[1]Contract Price by Style'!$A$2:$J$1260,2,FALSE)</f>
        <v>D123</v>
      </c>
      <c r="H7" s="66" t="str">
        <f>VLOOKUP($A7,'[1]Contract Price by Style'!$A$2:$J$1260,3,FALSE)</f>
        <v>B098</v>
      </c>
      <c r="I7" s="66" t="str">
        <f>VLOOKUP($A7,'[1]Contract Price by Style'!$A$2:$J$1260,4,FALSE)</f>
        <v>Men Nv Pilot Clip Tie</v>
      </c>
      <c r="J7" s="66">
        <f>VLOOKUP($A7,'[1]Contract Price by Style'!$A$2:$J$1260,5,FALSE)</f>
        <v>8142</v>
      </c>
      <c r="K7" s="66" t="str">
        <f>VLOOKUP($A7,'[1]Contract Price by Style'!$A$2:$J$1260,6,FALSE)</f>
        <v>Male, Navy Pilot Clip Tie</v>
      </c>
      <c r="L7" s="88">
        <f>VLOOKUP($A7,'[1]Contract Price by Style'!$A$2:$J$1260,7,FALSE)</f>
        <v>13.209</v>
      </c>
      <c r="M7" s="66" t="str">
        <f>VLOOKUP($A7,'[1]Contract Price by Style'!$A$2:$J$1260,8,FALSE)</f>
        <v>Accessories</v>
      </c>
    </row>
    <row r="8" spans="1:13">
      <c r="A8" s="136">
        <v>3114</v>
      </c>
      <c r="B8" s="206">
        <v>1</v>
      </c>
      <c r="C8" s="206"/>
      <c r="D8" s="202" t="s">
        <v>48</v>
      </c>
      <c r="E8" s="204" t="s">
        <v>156</v>
      </c>
      <c r="F8" s="42">
        <f t="shared" si="0"/>
        <v>3621</v>
      </c>
      <c r="G8" s="66" t="str">
        <f>VLOOKUP($A8,'[1]Contract Price by Style'!$A$2:$J$1260,2,FALSE)</f>
        <v>D141</v>
      </c>
      <c r="H8" s="66" t="str">
        <f>VLOOKUP($A8,'[1]Contract Price by Style'!$A$2:$J$1260,3,FALSE)</f>
        <v>B015</v>
      </c>
      <c r="I8" s="66" t="str">
        <f>VLOOKUP($A8,'[1]Contract Price by Style'!$A$2:$J$1260,4,FALSE)</f>
        <v>Men Wht LS PilotShirt</v>
      </c>
      <c r="J8" s="66">
        <f>VLOOKUP($A8,'[1]Contract Price by Style'!$A$2:$J$1260,5,FALSE)</f>
        <v>3621</v>
      </c>
      <c r="K8" s="66" t="str">
        <f>VLOOKUP($A8,'[1]Contract Price by Style'!$A$2:$J$1260,6,FALSE)</f>
        <v>Male, White Pilot Long Sleeve Shirt</v>
      </c>
      <c r="L8" s="88">
        <f>VLOOKUP($A8,'[1]Contract Price by Style'!$A$2:$J$1260,7,FALSE)</f>
        <v>22.388999999999999</v>
      </c>
      <c r="M8" s="66" t="str">
        <f>VLOOKUP($A8,'[1]Contract Price by Style'!$A$2:$J$1260,8,FALSE)</f>
        <v>Tops</v>
      </c>
    </row>
    <row r="9" spans="1:13">
      <c r="A9" s="136">
        <v>3115</v>
      </c>
      <c r="B9" s="207"/>
      <c r="C9" s="207"/>
      <c r="D9" s="209"/>
      <c r="E9" s="210"/>
      <c r="F9" s="42">
        <f t="shared" si="0"/>
        <v>3541</v>
      </c>
      <c r="G9" s="66" t="str">
        <f>VLOOKUP($A9,'[1]Contract Price by Style'!$A$2:$J$1260,2,FALSE)</f>
        <v>D100-S</v>
      </c>
      <c r="H9" s="66" t="str">
        <f>VLOOKUP($A9,'[1]Contract Price by Style'!$A$2:$J$1260,3,FALSE)</f>
        <v>B012</v>
      </c>
      <c r="I9" s="66" t="str">
        <f>VLOOKUP($A9,'[1]Contract Price by Style'!$A$2:$J$1260,4,FALSE)</f>
        <v>Men Wht SS PilotShirt</v>
      </c>
      <c r="J9" s="66">
        <f>VLOOKUP($A9,'[1]Contract Price by Style'!$A$2:$J$1260,5,FALSE)</f>
        <v>3541</v>
      </c>
      <c r="K9" s="66" t="str">
        <f>VLOOKUP($A9,'[1]Contract Price by Style'!$A$2:$J$1260,6,FALSE)</f>
        <v>Male, White Pilot Short Sleeve Shirt</v>
      </c>
      <c r="L9" s="88">
        <f>VLOOKUP($A9,'[1]Contract Price by Style'!$A$2:$J$1260,7,FALSE)</f>
        <v>20.349</v>
      </c>
      <c r="M9" s="66" t="str">
        <f>VLOOKUP($A9,'[1]Contract Price by Style'!$A$2:$J$1260,8,FALSE)</f>
        <v>Tops</v>
      </c>
    </row>
    <row r="10" spans="1:13" s="90" customFormat="1">
      <c r="A10" s="137">
        <v>3109</v>
      </c>
      <c r="B10" s="207"/>
      <c r="C10" s="207"/>
      <c r="D10" s="209"/>
      <c r="E10" s="210"/>
      <c r="F10" s="81">
        <f t="shared" ref="F10" si="1">J10</f>
        <v>3546</v>
      </c>
      <c r="G10" s="82" t="str">
        <f>VLOOKUP($A10,'[1]Contract Price by Style'!$A$2:$J$1260,2,FALSE)</f>
        <v>D205</v>
      </c>
      <c r="H10" s="82" t="str">
        <f>VLOOKUP($A10,'[1]Contract Price by Style'!$A$2:$J$1260,3,FALSE)</f>
        <v>B070</v>
      </c>
      <c r="I10" s="82" t="str">
        <f>VLOOKUP($A10,'[1]Contract Price by Style'!$A$2:$J$1260,4,FALSE)</f>
        <v>Men Wht Plt SS CtnShirt</v>
      </c>
      <c r="J10" s="82">
        <f>VLOOKUP($A10,'[1]Contract Price by Style'!$A$2:$J$1260,5,FALSE)</f>
        <v>3546</v>
      </c>
      <c r="K10" s="82" t="str">
        <f>VLOOKUP($A10,'[1]Contract Price by Style'!$A$2:$J$1260,6,FALSE)</f>
        <v>Male, White Pilot Short Sleeve Shirt, 100% Cotton</v>
      </c>
      <c r="L10" s="89">
        <f>VLOOKUP($A10,'[1]Contract Price by Style'!$A$2:$J$1260,7,FALSE)</f>
        <v>25.448999999999998</v>
      </c>
      <c r="M10" s="82" t="str">
        <f>VLOOKUP($A10,'[1]Contract Price by Style'!$A$2:$J$1260,8,FALSE)</f>
        <v>Tops</v>
      </c>
    </row>
    <row r="11" spans="1:13">
      <c r="A11" s="136">
        <v>31151</v>
      </c>
      <c r="B11" s="208"/>
      <c r="C11" s="208"/>
      <c r="D11" s="203"/>
      <c r="E11" s="210"/>
      <c r="F11" s="42">
        <f t="shared" si="0"/>
        <v>3542</v>
      </c>
      <c r="G11" s="66" t="str">
        <f>VLOOKUP($A11,'[1]Contract Price by Style'!$A$2:$J$1260,2,FALSE)</f>
        <v>D215</v>
      </c>
      <c r="H11" s="66" t="str">
        <f>VLOOKUP($A11,'[1]Contract Price by Style'!$A$2:$J$1260,3,FALSE)</f>
        <v>B066</v>
      </c>
      <c r="I11" s="66" t="str">
        <f>VLOOKUP($A11,'[1]Contract Price by Style'!$A$2:$J$1260,4,FALSE)</f>
        <v>Men Wht SS PilotShirt RTF</v>
      </c>
      <c r="J11" s="66">
        <f>VLOOKUP($A11,'[1]Contract Price by Style'!$A$2:$J$1260,5,FALSE)</f>
        <v>3542</v>
      </c>
      <c r="K11" s="66" t="str">
        <f>VLOOKUP($A11,'[1]Contract Price by Style'!$A$2:$J$1260,6,FALSE)</f>
        <v>Male, White Pilot Short Sleeve Shirt, Traditional Fit</v>
      </c>
      <c r="L11" s="88">
        <f>VLOOKUP($A11,'[1]Contract Price by Style'!$A$2:$J$1260,7,FALSE)</f>
        <v>21.369</v>
      </c>
      <c r="M11" s="66" t="str">
        <f>VLOOKUP($A11,'[1]Contract Price by Style'!$A$2:$J$1260,8,FALSE)</f>
        <v>Tops</v>
      </c>
    </row>
    <row r="12" spans="1:13">
      <c r="A12" s="136">
        <v>3623</v>
      </c>
      <c r="B12" s="46">
        <v>1</v>
      </c>
      <c r="C12" s="46"/>
      <c r="D12" s="42" t="s">
        <v>45</v>
      </c>
      <c r="E12" s="66" t="s">
        <v>193</v>
      </c>
      <c r="F12" s="42">
        <f t="shared" si="0"/>
        <v>9654</v>
      </c>
      <c r="G12" s="66" t="str">
        <f>VLOOKUP($A12,'[1]Contract Price by Style'!$A$2:$J$1260,2,FALSE)</f>
        <v>NONE</v>
      </c>
      <c r="H12" s="66" t="str">
        <f>VLOOKUP($A12,'[1]Contract Price by Style'!$A$2:$J$1260,3,FALSE)</f>
        <v>NONE</v>
      </c>
      <c r="I12" s="66" t="str">
        <f>VLOOKUP($A12,'[1]Contract Price by Style'!$A$2:$J$1260,4,FALSE)</f>
        <v>Uni Blk Pilot Raincoat</v>
      </c>
      <c r="J12" s="66">
        <f>VLOOKUP($A12,'[1]Contract Price by Style'!$A$2:$J$1260,5,FALSE)</f>
        <v>9654</v>
      </c>
      <c r="K12" s="66" t="str">
        <f>VLOOKUP($A12,'[1]Contract Price by Style'!$A$2:$J$1260,6,FALSE)</f>
        <v>Unisex, Black Pilot Rain Coat</v>
      </c>
      <c r="L12" s="88">
        <f>VLOOKUP($A12,'[1]Contract Price by Style'!$A$2:$J$1260,7,FALSE)</f>
        <v>131.94999999999999</v>
      </c>
      <c r="M12" s="66" t="str">
        <f>VLOOKUP($A12,'[1]Contract Price by Style'!$A$2:$J$1260,8,FALSE)</f>
        <v>Outerwear</v>
      </c>
    </row>
    <row r="13" spans="1:13">
      <c r="A13" s="92">
        <v>8924</v>
      </c>
      <c r="B13" s="46">
        <v>1</v>
      </c>
      <c r="C13" s="46"/>
      <c r="D13" s="42" t="s">
        <v>49</v>
      </c>
      <c r="E13" s="66" t="s">
        <v>193</v>
      </c>
      <c r="F13" s="42" t="str">
        <f t="shared" si="0"/>
        <v>614503/</v>
      </c>
      <c r="G13" s="66" t="str">
        <f>VLOOKUP($A13,'[1]Contract Price by Style'!$A$2:$J$1260,2,FALSE)</f>
        <v>NONE</v>
      </c>
      <c r="H13" s="66" t="str">
        <f>VLOOKUP($A13,'[1]Contract Price by Style'!$A$2:$J$1260,3,FALSE)</f>
        <v>NONE</v>
      </c>
      <c r="I13" s="66" t="str">
        <f>VLOOKUP($A13,'[1]Contract Price by Style'!$A$2:$J$1260,4,FALSE)</f>
        <v>Jazz suitcase (distro)</v>
      </c>
      <c r="J13" s="66" t="str">
        <f>VLOOKUP($A13,'[1]Contract Price by Style'!$A$2:$J$1260,5,FALSE)</f>
        <v>614503/</v>
      </c>
      <c r="K13" s="66" t="str">
        <f>VLOOKUP($A13,'[1]Contract Price by Style'!$A$2:$J$1260,6,FALSE)</f>
        <v>Unisex, Black Suitcase, Jazz</v>
      </c>
      <c r="L13" s="88">
        <f>VLOOKUP($A13,'[1]Contract Price by Style'!$A$2:$J$1260,7,FALSE)</f>
        <v>142.30000000000001</v>
      </c>
      <c r="M13" s="66" t="str">
        <f>VLOOKUP($A13,'[1]Contract Price by Style'!$A$2:$J$1260,8,FALSE)</f>
        <v>Accessories</v>
      </c>
    </row>
    <row r="14" spans="1:13">
      <c r="A14" s="92">
        <v>8930</v>
      </c>
      <c r="B14" s="46">
        <v>1</v>
      </c>
      <c r="C14" s="46"/>
      <c r="D14" s="42" t="s">
        <v>45</v>
      </c>
      <c r="E14" s="66" t="s">
        <v>193</v>
      </c>
      <c r="F14" s="42" t="str">
        <f t="shared" si="0"/>
        <v>614603/</v>
      </c>
      <c r="G14" s="66" t="str">
        <f>VLOOKUP($A14,'[1]Contract Price by Style'!$A$2:$J$1260,2,FALSE)</f>
        <v>NONE</v>
      </c>
      <c r="H14" s="66" t="str">
        <f>VLOOKUP($A14,'[1]Contract Price by Style'!$A$2:$J$1260,3,FALSE)</f>
        <v>NONE</v>
      </c>
      <c r="I14" s="66" t="str">
        <f>VLOOKUP($A14,'[1]Contract Price by Style'!$A$2:$J$1260,4,FALSE)</f>
        <v>Jazz lunch tote bag ( disto )</v>
      </c>
      <c r="J14" s="66" t="str">
        <f>VLOOKUP($A14,'[1]Contract Price by Style'!$A$2:$J$1260,5,FALSE)</f>
        <v>614603/</v>
      </c>
      <c r="K14" s="66" t="str">
        <f>VLOOKUP($A14,'[1]Contract Price by Style'!$A$2:$J$1260,6,FALSE)</f>
        <v>Unisex, Black Lunch Tote, Jazz</v>
      </c>
      <c r="L14" s="88">
        <f>VLOOKUP($A14,'[1]Contract Price by Style'!$A$2:$J$1260,7,FALSE)</f>
        <v>7.65</v>
      </c>
      <c r="M14" s="66" t="str">
        <f>VLOOKUP($A14,'[1]Contract Price by Style'!$A$2:$J$1260,8,FALSE)</f>
        <v>Accessories</v>
      </c>
    </row>
    <row r="15" spans="1:13">
      <c r="A15" s="136">
        <v>21644</v>
      </c>
      <c r="B15" s="46">
        <v>1</v>
      </c>
      <c r="C15" s="46"/>
      <c r="D15" s="42" t="s">
        <v>45</v>
      </c>
      <c r="E15" s="66" t="s">
        <v>193</v>
      </c>
      <c r="F15" s="42" t="str">
        <f t="shared" si="0"/>
        <v>V130J</v>
      </c>
      <c r="G15" s="66" t="str">
        <f>VLOOKUP($A15,'[1]Contract Price by Style'!$A$2:$J$1260,2,FALSE)</f>
        <v>S100-S</v>
      </c>
      <c r="H15" s="66" t="str">
        <f>VLOOKUP($A15,'[1]Contract Price by Style'!$A$2:$J$1260,3,FALSE)</f>
        <v>B095</v>
      </c>
      <c r="I15" s="66" t="str">
        <f>VLOOKUP($A15,'[1]Contract Price by Style'!$A$2:$J$1260,4,FALSE)</f>
        <v>Hi Vis Yellow Vest/JZ</v>
      </c>
      <c r="J15" s="66" t="str">
        <f>VLOOKUP($A15,'[1]Contract Price by Style'!$A$2:$J$1260,5,FALSE)</f>
        <v>V130J</v>
      </c>
      <c r="K15" s="66" t="str">
        <f>VLOOKUP($A15,'[1]Contract Price by Style'!$A$2:$J$1260,6,FALSE)</f>
        <v>Unisex, Yellow Hi-Vis Vest, Jazz Logo</v>
      </c>
      <c r="L15" s="88">
        <f>VLOOKUP($A15,'[1]Contract Price by Style'!$A$2:$J$1260,7,FALSE)</f>
        <v>15.95</v>
      </c>
      <c r="M15" s="66" t="str">
        <f>VLOOKUP($A15,'[1]Contract Price by Style'!$A$2:$J$1260,8,FALSE)</f>
        <v>Vests</v>
      </c>
    </row>
    <row r="16" spans="1:13">
      <c r="A16" s="136">
        <v>1932</v>
      </c>
      <c r="B16" s="206">
        <v>1</v>
      </c>
      <c r="C16" s="206"/>
      <c r="D16" s="202" t="s">
        <v>51</v>
      </c>
      <c r="E16" s="204" t="s">
        <v>158</v>
      </c>
      <c r="F16" s="42">
        <f t="shared" si="0"/>
        <v>6152</v>
      </c>
      <c r="G16" s="66" t="str">
        <f>VLOOKUP($A16,'[1]Contract Price by Style'!$A$2:$J$1260,2,FALSE)</f>
        <v>D122</v>
      </c>
      <c r="H16" s="66" t="str">
        <f>VLOOKUP($A16,'[1]Contract Price by Style'!$A$2:$J$1260,3,FALSE)</f>
        <v>B025</v>
      </c>
      <c r="I16" s="66" t="str">
        <f>VLOOKUP($A16,'[1]Contract Price by Style'!$A$2:$J$1260,4,FALSE)</f>
        <v>Men Blk Pilot LeatherBelt</v>
      </c>
      <c r="J16" s="66">
        <f>VLOOKUP($A16,'[1]Contract Price by Style'!$A$2:$J$1260,5,FALSE)</f>
        <v>6152</v>
      </c>
      <c r="K16" s="66" t="str">
        <f>VLOOKUP($A16,'[1]Contract Price by Style'!$A$2:$J$1260,6,FALSE)</f>
        <v>Male, Black Pilot Leather Belt, Gold Buckle</v>
      </c>
      <c r="L16" s="88">
        <f>VLOOKUP($A16,'[1]Contract Price by Style'!$A$2:$J$1260,7,FALSE)</f>
        <v>12.189</v>
      </c>
      <c r="M16" s="66" t="str">
        <f>VLOOKUP($A16,'[1]Contract Price by Style'!$A$2:$J$1260,8,FALSE)</f>
        <v>Accessories</v>
      </c>
    </row>
    <row r="17" spans="1:13">
      <c r="A17" s="136">
        <v>2935</v>
      </c>
      <c r="B17" s="208"/>
      <c r="C17" s="208"/>
      <c r="D17" s="203"/>
      <c r="E17" s="205"/>
      <c r="F17" s="42">
        <f t="shared" si="0"/>
        <v>6111</v>
      </c>
      <c r="G17" s="66" t="str">
        <f>VLOOKUP($A17,'[1]Contract Price by Style'!$A$2:$J$1260,2,FALSE)</f>
        <v>W105</v>
      </c>
      <c r="H17" s="66" t="str">
        <f>VLOOKUP($A17,'[1]Contract Price by Style'!$A$2:$J$1260,3,FALSE)</f>
        <v>B128</v>
      </c>
      <c r="I17" s="66" t="str">
        <f>VLOOKUP($A17,'[1]Contract Price by Style'!$A$2:$J$1260,4,FALSE)</f>
        <v>Men Blk Leather Belt</v>
      </c>
      <c r="J17" s="66">
        <f>VLOOKUP($A17,'[1]Contract Price by Style'!$A$2:$J$1260,5,FALSE)</f>
        <v>6111</v>
      </c>
      <c r="K17" s="66" t="str">
        <f>VLOOKUP($A17,'[1]Contract Price by Style'!$A$2:$J$1260,6,FALSE)</f>
        <v>Unisex, Black Leather Work Belt, Silver Buckle</v>
      </c>
      <c r="L17" s="88">
        <f>VLOOKUP($A17,'[1]Contract Price by Style'!$A$2:$J$1260,7,FALSE)</f>
        <v>13.209</v>
      </c>
      <c r="M17" s="66" t="str">
        <f>VLOOKUP($A17,'[1]Contract Price by Style'!$A$2:$J$1260,8,FALSE)</f>
        <v>Accessories</v>
      </c>
    </row>
    <row r="18" spans="1:13">
      <c r="A18" s="136">
        <v>20310</v>
      </c>
      <c r="B18" s="206">
        <v>1</v>
      </c>
      <c r="C18" s="206"/>
      <c r="D18" s="202" t="s">
        <v>45</v>
      </c>
      <c r="E18" s="204" t="s">
        <v>158</v>
      </c>
      <c r="F18" s="42">
        <f t="shared" si="0"/>
        <v>5973</v>
      </c>
      <c r="G18" s="66" t="str">
        <f>VLOOKUP($A18,'[1]Contract Price by Style'!$A$2:$J$1260,2,FALSE)</f>
        <v>D144</v>
      </c>
      <c r="H18" s="66" t="str">
        <f>VLOOKUP($A18,'[1]Contract Price by Style'!$A$2:$J$1260,3,FALSE)</f>
        <v>B049</v>
      </c>
      <c r="I18" s="66" t="str">
        <f>VLOOKUP($A18,'[1]Contract Price by Style'!$A$2:$J$1260,4,FALSE)</f>
        <v>Men Blk AllWeather Coat</v>
      </c>
      <c r="J18" s="66">
        <f>VLOOKUP($A18,'[1]Contract Price by Style'!$A$2:$J$1260,5,FALSE)</f>
        <v>5973</v>
      </c>
      <c r="K18" s="66" t="str">
        <f>VLOOKUP($A18,'[1]Contract Price by Style'!$A$2:$J$1260,6,FALSE)</f>
        <v>Male, Black All Weather Coat</v>
      </c>
      <c r="L18" s="88">
        <f>VLOOKUP($A18,'[1]Contract Price by Style'!$A$2:$J$1260,7,FALSE)</f>
        <v>152.94899999999998</v>
      </c>
      <c r="M18" s="66" t="str">
        <f>VLOOKUP($A18,'[1]Contract Price by Style'!$A$2:$J$1260,8,FALSE)</f>
        <v>Outerwear</v>
      </c>
    </row>
    <row r="19" spans="1:13">
      <c r="A19" s="136">
        <v>20315</v>
      </c>
      <c r="B19" s="208"/>
      <c r="C19" s="208"/>
      <c r="D19" s="203"/>
      <c r="E19" s="205"/>
      <c r="F19" s="42">
        <f t="shared" si="0"/>
        <v>5972</v>
      </c>
      <c r="G19" s="66" t="str">
        <f>VLOOKUP($A19,'[1]Contract Price by Style'!$A$2:$J$1260,2,FALSE)</f>
        <v>D130</v>
      </c>
      <c r="H19" s="66" t="str">
        <f>VLOOKUP($A19,'[1]Contract Price by Style'!$A$2:$J$1260,3,FALSE)</f>
        <v>B048</v>
      </c>
      <c r="I19" s="66" t="str">
        <f>VLOOKUP($A19,'[1]Contract Price by Style'!$A$2:$J$1260,4,FALSE)</f>
        <v>Men Blk Topper Coat</v>
      </c>
      <c r="J19" s="66">
        <f>VLOOKUP($A19,'[1]Contract Price by Style'!$A$2:$J$1260,5,FALSE)</f>
        <v>5972</v>
      </c>
      <c r="K19" s="66" t="str">
        <f>VLOOKUP($A19,'[1]Contract Price by Style'!$A$2:$J$1260,6,FALSE)</f>
        <v>Male, Black Topper Coat</v>
      </c>
      <c r="L19" s="88">
        <f>VLOOKUP($A19,'[1]Contract Price by Style'!$A$2:$J$1260,7,FALSE)</f>
        <v>173.34899999999999</v>
      </c>
      <c r="M19" s="66" t="str">
        <f>VLOOKUP($A19,'[1]Contract Price by Style'!$A$2:$J$1260,8,FALSE)</f>
        <v>Outerwear</v>
      </c>
    </row>
    <row r="20" spans="1:13">
      <c r="A20" s="135">
        <v>3208</v>
      </c>
      <c r="B20" s="206">
        <v>1</v>
      </c>
      <c r="C20" s="206"/>
      <c r="D20" s="202" t="s">
        <v>45</v>
      </c>
      <c r="E20" s="204" t="s">
        <v>158</v>
      </c>
      <c r="F20" s="42">
        <f t="shared" si="0"/>
        <v>5814</v>
      </c>
      <c r="G20" s="66" t="str">
        <f>VLOOKUP($A20,'[1]Contract Price by Style'!$A$2:$J$1260,2,FALSE)</f>
        <v>D149-S</v>
      </c>
      <c r="H20" s="66" t="str">
        <f>VLOOKUP($A20,'[1]Contract Price by Style'!$A$2:$J$1260,3,FALSE)</f>
        <v>TO BE ADDED</v>
      </c>
      <c r="I20" s="66" t="str">
        <f>VLOOKUP($A20,'[1]Contract Price by Style'!$A$2:$J$1260,4,FALSE)</f>
        <v>Men Nv CPT Blazer</v>
      </c>
      <c r="J20" s="66">
        <f>VLOOKUP($A20,'[1]Contract Price by Style'!$A$2:$J$1260,5,FALSE)</f>
        <v>5814</v>
      </c>
      <c r="K20" s="66" t="str">
        <f>VLOOKUP($A20,'[1]Contract Price by Style'!$A$2:$J$1260,6,FALSE)</f>
        <v>Male, Navy Pilot Captain Unvented Tunic, EX</v>
      </c>
      <c r="L20" s="88">
        <f>VLOOKUP($A20,'[1]Contract Price by Style'!$A$2:$J$1260,7,FALSE)</f>
        <v>173.35</v>
      </c>
      <c r="M20" s="66" t="str">
        <f>VLOOKUP($A20,'[1]Contract Price by Style'!$A$2:$J$1260,8,FALSE)</f>
        <v>Tunic</v>
      </c>
    </row>
    <row r="21" spans="1:13">
      <c r="A21" s="135">
        <v>3210</v>
      </c>
      <c r="B21" s="208"/>
      <c r="C21" s="208"/>
      <c r="D21" s="203"/>
      <c r="E21" s="205"/>
      <c r="F21" s="42">
        <f t="shared" si="0"/>
        <v>5804</v>
      </c>
      <c r="G21" s="66" t="str">
        <f>VLOOKUP($A21,'[1]Contract Price by Style'!$A$2:$J$1260,2,FALSE)</f>
        <v>D149-S</v>
      </c>
      <c r="H21" s="66" t="str">
        <f>VLOOKUP($A21,'[1]Contract Price by Style'!$A$2:$J$1260,3,FALSE)</f>
        <v>B003</v>
      </c>
      <c r="I21" s="66" t="str">
        <f>VLOOKUP($A21,'[1]Contract Price by Style'!$A$2:$J$1260,4,FALSE)</f>
        <v>Men Nv CPT Blazer</v>
      </c>
      <c r="J21" s="66">
        <f>VLOOKUP($A21,'[1]Contract Price by Style'!$A$2:$J$1260,5,FALSE)</f>
        <v>5804</v>
      </c>
      <c r="K21" s="66" t="str">
        <f>VLOOKUP($A21,'[1]Contract Price by Style'!$A$2:$J$1260,6,FALSE)</f>
        <v>Male, Navy Pilot Captain Vented Tunic, EX</v>
      </c>
      <c r="L21" s="88">
        <f>VLOOKUP($A21,'[1]Contract Price by Style'!$A$2:$J$1260,7,FALSE)</f>
        <v>173.34899999999999</v>
      </c>
      <c r="M21" s="66" t="str">
        <f>VLOOKUP($A21,'[1]Contract Price by Style'!$A$2:$J$1260,8,FALSE)</f>
        <v>Tunic</v>
      </c>
    </row>
    <row r="22" spans="1:13">
      <c r="A22" s="136">
        <v>3412</v>
      </c>
      <c r="B22" s="206">
        <v>1</v>
      </c>
      <c r="C22" s="206"/>
      <c r="D22" s="202" t="s">
        <v>224</v>
      </c>
      <c r="E22" s="204" t="s">
        <v>156</v>
      </c>
      <c r="F22" s="42">
        <f t="shared" si="0"/>
        <v>1713</v>
      </c>
      <c r="G22" s="66" t="str">
        <f>VLOOKUP($A22,'[1]Contract Price by Style'!$A$2:$J$1260,2,FALSE)</f>
        <v>D114</v>
      </c>
      <c r="H22" s="66" t="str">
        <f>VLOOKUP($A22,'[1]Contract Price by Style'!$A$2:$J$1260,3,FALSE)</f>
        <v>B008</v>
      </c>
      <c r="I22" s="66" t="str">
        <f>VLOOKUP($A22,'[1]Contract Price by Style'!$A$2:$J$1260,4,FALSE)</f>
        <v>Men Nv Plt PilotPant</v>
      </c>
      <c r="J22" s="66">
        <f>VLOOKUP($A22,'[1]Contract Price by Style'!$A$2:$J$1260,5,FALSE)</f>
        <v>1713</v>
      </c>
      <c r="K22" s="66" t="str">
        <f>VLOOKUP($A22,'[1]Contract Price by Style'!$A$2:$J$1260,6,FALSE)</f>
        <v>Male, Navy Pilot Pleated Pant</v>
      </c>
      <c r="L22" s="88">
        <f>VLOOKUP($A22,'[1]Contract Price by Style'!$A$2:$J$1260,7,FALSE)</f>
        <v>50.949000000000005</v>
      </c>
      <c r="M22" s="66" t="str">
        <f>VLOOKUP($A22,'[1]Contract Price by Style'!$A$2:$J$1260,8,FALSE)</f>
        <v>Bottoms</v>
      </c>
    </row>
    <row r="23" spans="1:13">
      <c r="A23" s="136">
        <v>3413</v>
      </c>
      <c r="B23" s="208"/>
      <c r="C23" s="208"/>
      <c r="D23" s="203"/>
      <c r="E23" s="205"/>
      <c r="F23" s="42">
        <f t="shared" si="0"/>
        <v>1610</v>
      </c>
      <c r="G23" s="66" t="str">
        <f>VLOOKUP($A23,'[1]Contract Price by Style'!$A$2:$J$1260,2,FALSE)</f>
        <v>D109-S</v>
      </c>
      <c r="H23" s="66" t="str">
        <f>VLOOKUP($A23,'[1]Contract Price by Style'!$A$2:$J$1260,3,FALSE)</f>
        <v>B007</v>
      </c>
      <c r="I23" s="66" t="str">
        <f>VLOOKUP($A23,'[1]Contract Price by Style'!$A$2:$J$1260,4,FALSE)</f>
        <v>Men Nv PilotPant</v>
      </c>
      <c r="J23" s="66">
        <f>VLOOKUP($A23,'[1]Contract Price by Style'!$A$2:$J$1260,5,FALSE)</f>
        <v>1610</v>
      </c>
      <c r="K23" s="66" t="str">
        <f>VLOOKUP($A23,'[1]Contract Price by Style'!$A$2:$J$1260,6,FALSE)</f>
        <v>Male, Navy Pilot Pant</v>
      </c>
      <c r="L23" s="88">
        <f>VLOOKUP($A23,'[1]Contract Price by Style'!$A$2:$J$1260,7,FALSE)</f>
        <v>61.149000000000001</v>
      </c>
      <c r="M23" s="66" t="str">
        <f>VLOOKUP($A23,'[1]Contract Price by Style'!$A$2:$J$1260,8,FALSE)</f>
        <v>Bottoms</v>
      </c>
    </row>
    <row r="24" spans="1:13" ht="30">
      <c r="A24" s="71">
        <v>3988</v>
      </c>
      <c r="B24" s="206">
        <v>1</v>
      </c>
      <c r="C24" s="206"/>
      <c r="D24" s="202" t="s">
        <v>51</v>
      </c>
      <c r="E24" s="204" t="s">
        <v>158</v>
      </c>
      <c r="F24" s="42" t="str">
        <f t="shared" si="0"/>
        <v>6701J</v>
      </c>
      <c r="G24" s="66" t="str">
        <f>VLOOKUP($A24,'[1]Contract Price by Style'!$A$2:$J$1260,2,FALSE)</f>
        <v>D161</v>
      </c>
      <c r="H24" s="66" t="str">
        <f>VLOOKUP($A24,'[1]Contract Price by Style'!$A$2:$J$1260,3,FALSE)</f>
        <v>B042</v>
      </c>
      <c r="I24" s="66" t="str">
        <f>VLOOKUP($A24,'[1]Contract Price by Style'!$A$2:$J$1260,4,FALSE)</f>
        <v>Men Nv CPT Hat/JZ</v>
      </c>
      <c r="J24" s="66" t="str">
        <f>VLOOKUP($A24,'[1]Contract Price by Style'!$A$2:$J$1260,5,FALSE)</f>
        <v>6701J</v>
      </c>
      <c r="K24" s="66" t="str">
        <f>VLOOKUP($A24,'[1]Contract Price by Style'!$A$2:$J$1260,6,FALSE)</f>
        <v>Unisex, Navy Pilot Captain Hat, Regular Sizes, Jazz Logo</v>
      </c>
      <c r="L24" s="88">
        <f>VLOOKUP($A24,'[1]Contract Price by Style'!$A$2:$J$1260,7,FALSE)</f>
        <v>79.509</v>
      </c>
      <c r="M24" s="66" t="str">
        <f>VLOOKUP($A24,'[1]Contract Price by Style'!$A$2:$J$1260,8,FALSE)</f>
        <v>Hats</v>
      </c>
    </row>
    <row r="25" spans="1:13">
      <c r="A25" s="71">
        <v>3990</v>
      </c>
      <c r="B25" s="203"/>
      <c r="C25" s="203"/>
      <c r="D25" s="203"/>
      <c r="E25" s="205"/>
      <c r="F25" s="42" t="str">
        <f t="shared" si="0"/>
        <v>6702J</v>
      </c>
      <c r="G25" s="66" t="str">
        <f>VLOOKUP($A25,'[1]Contract Price by Style'!$A$2:$J$1260,2,FALSE)</f>
        <v>D185</v>
      </c>
      <c r="H25" s="66" t="str">
        <f>VLOOKUP($A25,'[1]Contract Price by Style'!$A$2:$J$1260,3,FALSE)</f>
        <v>B043</v>
      </c>
      <c r="I25" s="66" t="str">
        <f>VLOOKUP($A25,'[1]Contract Price by Style'!$A$2:$J$1260,4,FALSE)</f>
        <v>Wmn NV CPT Hat/JZ</v>
      </c>
      <c r="J25" s="66" t="str">
        <f>VLOOKUP($A25,'[1]Contract Price by Style'!$A$2:$J$1260,5,FALSE)</f>
        <v>6702J</v>
      </c>
      <c r="K25" s="66" t="str">
        <f>VLOOKUP($A25,'[1]Contract Price by Style'!$A$2:$J$1260,6,FALSE)</f>
        <v>Unisex, Navy Pilot Captain Hat, Small Sizes, Jazz Logo</v>
      </c>
      <c r="L25" s="88">
        <f>VLOOKUP($A25,'[1]Contract Price by Style'!$A$2:$J$1260,7,FALSE)</f>
        <v>79.509</v>
      </c>
      <c r="M25" s="66" t="str">
        <f>VLOOKUP($A25,'[1]Contract Price by Style'!$A$2:$J$1260,8,FALSE)</f>
        <v>Hats</v>
      </c>
    </row>
    <row r="26" spans="1:13">
      <c r="A26" s="136">
        <v>8822</v>
      </c>
      <c r="B26" s="206">
        <v>1</v>
      </c>
      <c r="C26" s="206"/>
      <c r="D26" s="202" t="s">
        <v>46</v>
      </c>
      <c r="E26" s="215" t="s">
        <v>158</v>
      </c>
      <c r="F26" s="42">
        <f t="shared" si="0"/>
        <v>7012</v>
      </c>
      <c r="G26" s="66" t="str">
        <f>VLOOKUP($A26,'[1]Contract Price by Style'!$A$2:$J$1260,2,FALSE)</f>
        <v>D166</v>
      </c>
      <c r="H26" s="66" t="str">
        <f>VLOOKUP($A26,'[1]Contract Price by Style'!$A$2:$J$1260,3,FALSE)</f>
        <v>B129</v>
      </c>
      <c r="I26" s="66" t="str">
        <f>VLOOKUP($A26,'[1]Contract Price by Style'!$A$2:$J$1260,4,FALSE)</f>
        <v>Uni Nv FA Vneck Sweater</v>
      </c>
      <c r="J26" s="66">
        <f>VLOOKUP($A26,'[1]Contract Price by Style'!$A$2:$J$1260,5,FALSE)</f>
        <v>7012</v>
      </c>
      <c r="K26" s="66" t="str">
        <f>VLOOKUP($A26,'[1]Contract Price by Style'!$A$2:$J$1260,6,FALSE)</f>
        <v>Unisex, Navy Pilot Long Sleeve V-Neck Sweater</v>
      </c>
      <c r="L26" s="88">
        <f>VLOOKUP($A26,'[1]Contract Price by Style'!$A$2:$J$1260,7,FALSE)</f>
        <v>33.609000000000002</v>
      </c>
      <c r="M26" s="66" t="str">
        <f>VLOOKUP($A26,'[1]Contract Price by Style'!$A$2:$J$1260,8,FALSE)</f>
        <v>Sweaters</v>
      </c>
    </row>
    <row r="27" spans="1:13">
      <c r="A27" s="136">
        <v>8823</v>
      </c>
      <c r="B27" s="207"/>
      <c r="C27" s="207"/>
      <c r="D27" s="209"/>
      <c r="E27" s="215"/>
      <c r="F27" s="42">
        <f t="shared" si="0"/>
        <v>7663</v>
      </c>
      <c r="G27" s="66" t="str">
        <f>VLOOKUP($A27,'[1]Contract Price by Style'!$A$2:$J$1260,2,FALSE)</f>
        <v>NONE</v>
      </c>
      <c r="H27" s="66" t="str">
        <f>VLOOKUP($A27,'[1]Contract Price by Style'!$A$2:$J$1260,3,FALSE)</f>
        <v>NONE</v>
      </c>
      <c r="I27" s="66" t="str">
        <f>VLOOKUP($A27,'[1]Contract Price by Style'!$A$2:$J$1260,4,FALSE)</f>
        <v>Uni Nvy Pilot ZF Cardigan</v>
      </c>
      <c r="J27" s="66">
        <f>VLOOKUP($A27,'[1]Contract Price by Style'!$A$2:$J$1260,5,FALSE)</f>
        <v>7663</v>
      </c>
      <c r="K27" s="66" t="str">
        <f>VLOOKUP($A27,'[1]Contract Price by Style'!$A$2:$J$1260,6,FALSE)</f>
        <v>Unisex, Navy Zip Front Pilot Cardigan Sweater</v>
      </c>
      <c r="L27" s="88">
        <f>VLOOKUP($A27,'[1]Contract Price by Style'!$A$2:$J$1260,7,FALSE)</f>
        <v>41.95</v>
      </c>
      <c r="M27" s="66" t="str">
        <f>VLOOKUP($A27,'[1]Contract Price by Style'!$A$2:$J$1260,8,FALSE)</f>
        <v>Sweaters</v>
      </c>
    </row>
    <row r="28" spans="1:13">
      <c r="A28" s="135">
        <v>24900</v>
      </c>
      <c r="B28" s="46">
        <v>1</v>
      </c>
      <c r="C28" s="46"/>
      <c r="D28" s="42" t="s">
        <v>46</v>
      </c>
      <c r="E28" s="66" t="s">
        <v>193</v>
      </c>
      <c r="F28" s="42">
        <f t="shared" si="0"/>
        <v>6046</v>
      </c>
      <c r="G28" s="66" t="str">
        <f>VLOOKUP($A28,'[1]Contract Price by Style'!$A$2:$J$1260,2,FALSE)</f>
        <v>D105</v>
      </c>
      <c r="H28" s="66" t="str">
        <f>VLOOKUP($A28,'[1]Contract Price by Style'!$A$2:$J$1260,3,FALSE)</f>
        <v>B028</v>
      </c>
      <c r="I28" s="66" t="str">
        <f>VLOOKUP($A28,'[1]Contract Price by Style'!$A$2:$J$1260,4,FALSE)</f>
        <v>Lanyard Blu wRdChar ACExp</v>
      </c>
      <c r="J28" s="66">
        <f>VLOOKUP($A28,'[1]Contract Price by Style'!$A$2:$J$1260,5,FALSE)</f>
        <v>6046</v>
      </c>
      <c r="K28" s="66" t="str">
        <f>VLOOKUP($A28,'[1]Contract Price by Style'!$A$2:$J$1260,6,FALSE)</f>
        <v>Unisex Air Canada Express Lanyard</v>
      </c>
      <c r="L28" s="88">
        <f>VLOOKUP($A28,'[1]Contract Price by Style'!$A$2:$J$1260,7,FALSE)</f>
        <v>1.7238</v>
      </c>
      <c r="M28" s="66" t="str">
        <f>VLOOKUP($A28,'[1]Contract Price by Style'!$A$2:$J$1260,8,FALSE)</f>
        <v>Accessories</v>
      </c>
    </row>
    <row r="29" spans="1:13">
      <c r="A29" s="135">
        <v>24938</v>
      </c>
      <c r="B29" s="46">
        <v>1</v>
      </c>
      <c r="C29" s="46"/>
      <c r="D29" s="42" t="s">
        <v>46</v>
      </c>
      <c r="E29" s="66" t="s">
        <v>193</v>
      </c>
      <c r="F29" s="42" t="str">
        <f t="shared" si="0"/>
        <v>8166E</v>
      </c>
      <c r="G29" s="66" t="str">
        <f>VLOOKUP($A29,'[1]Contract Price by Style'!$A$2:$J$1260,2,FALSE)</f>
        <v>D131-S</v>
      </c>
      <c r="H29" s="66" t="str">
        <f>VLOOKUP($A29,'[1]Contract Price by Style'!$A$2:$J$1260,3,FALSE)</f>
        <v>B071</v>
      </c>
      <c r="I29" s="66" t="str">
        <f>VLOOKUP($A29,'[1]Contract Price by Style'!$A$2:$J$1260,4,FALSE)</f>
        <v>Red FA Winter Scarf/EX</v>
      </c>
      <c r="J29" s="66" t="str">
        <f>VLOOKUP($A29,'[1]Contract Price by Style'!$A$2:$J$1260,5,FALSE)</f>
        <v>8166E</v>
      </c>
      <c r="K29" s="66" t="str">
        <f>VLOOKUP($A29,'[1]Contract Price by Style'!$A$2:$J$1260,6,FALSE)</f>
        <v>Unisex, Red Winter Scarf, EX Logo</v>
      </c>
      <c r="L29" s="88">
        <f>VLOOKUP($A29,'[1]Contract Price by Style'!$A$2:$J$1260,7,FALSE)</f>
        <v>22.39</v>
      </c>
      <c r="M29" s="66" t="str">
        <f>VLOOKUP($A29,'[1]Contract Price by Style'!$A$2:$J$1260,8,FALSE)</f>
        <v>Accessories</v>
      </c>
    </row>
    <row r="30" spans="1:13">
      <c r="A30" s="138"/>
      <c r="B30" s="74"/>
      <c r="C30" s="139"/>
      <c r="D30" s="139"/>
      <c r="F30" s="98"/>
      <c r="G30" s="140"/>
    </row>
    <row r="31" spans="1:13">
      <c r="A31" s="99" t="s">
        <v>115</v>
      </c>
      <c r="B31" s="67"/>
      <c r="C31" s="141"/>
      <c r="D31" s="141"/>
      <c r="E31" s="131"/>
      <c r="F31" s="99"/>
    </row>
    <row r="32" spans="1:13">
      <c r="A32" s="76" t="s">
        <v>249</v>
      </c>
      <c r="B32" s="132"/>
      <c r="C32" s="142"/>
      <c r="D32" s="142"/>
      <c r="E32" s="133"/>
      <c r="F32" s="78"/>
    </row>
    <row r="33" spans="1:13" s="41" customFormat="1" ht="45">
      <c r="A33" s="33" t="s">
        <v>211</v>
      </c>
      <c r="B33" s="36" t="s">
        <v>42</v>
      </c>
      <c r="C33" s="36" t="s">
        <v>43</v>
      </c>
      <c r="D33" s="134" t="s">
        <v>212</v>
      </c>
      <c r="E33" s="34" t="s">
        <v>220</v>
      </c>
      <c r="F33" s="37" t="s">
        <v>213</v>
      </c>
      <c r="G33" s="38" t="s">
        <v>214</v>
      </c>
      <c r="H33" s="37" t="s">
        <v>215</v>
      </c>
      <c r="I33" s="37" t="s">
        <v>216</v>
      </c>
      <c r="J33" s="37" t="s">
        <v>217</v>
      </c>
      <c r="K33" s="37" t="s">
        <v>210</v>
      </c>
      <c r="L33" s="39" t="s">
        <v>218</v>
      </c>
      <c r="M33" s="40" t="s">
        <v>219</v>
      </c>
    </row>
    <row r="34" spans="1:13">
      <c r="A34" s="135">
        <v>1308</v>
      </c>
      <c r="B34" s="46">
        <v>1</v>
      </c>
      <c r="C34" s="46"/>
      <c r="D34" s="42" t="s">
        <v>45</v>
      </c>
      <c r="E34" s="66" t="s">
        <v>193</v>
      </c>
      <c r="F34" s="42">
        <f>J34</f>
        <v>5931</v>
      </c>
      <c r="G34" s="66" t="str">
        <f>VLOOKUP($A34,'[1]Contract Price by Style'!$A$2:$J$1260,2,FALSE)</f>
        <v>NONE</v>
      </c>
      <c r="H34" s="66" t="str">
        <f>VLOOKUP($A34,'[1]Contract Price by Style'!$A$2:$J$1260,3,FALSE)</f>
        <v>B156</v>
      </c>
      <c r="I34" s="66" t="str">
        <f>VLOOKUP($A34,'[1]Contract Price by Style'!$A$2:$J$1260,4,FALSE)</f>
        <v xml:space="preserve">Uni Nv Pilot GooseParka </v>
      </c>
      <c r="J34" s="66">
        <f>VLOOKUP($A34,'[1]Contract Price by Style'!$A$2:$J$1260,5,FALSE)</f>
        <v>5931</v>
      </c>
      <c r="K34" s="66" t="str">
        <f>VLOOKUP($A34,'[1]Contract Price by Style'!$A$2:$J$1260,6,FALSE)</f>
        <v>Unisex, Navy Pilot Dresswear Goose Down Parka</v>
      </c>
      <c r="L34" s="88">
        <f>VLOOKUP($A34,'[1]Contract Price by Style'!$A$2:$J$1260,7,FALSE)</f>
        <v>239.95</v>
      </c>
      <c r="M34" s="66" t="str">
        <f>VLOOKUP($A34,'[1]Contract Price by Style'!$A$2:$J$1260,8,FALSE)</f>
        <v>Outerwear</v>
      </c>
    </row>
    <row r="35" spans="1:13">
      <c r="A35" s="136">
        <v>1936</v>
      </c>
      <c r="B35" s="46">
        <v>1</v>
      </c>
      <c r="C35" s="46"/>
      <c r="D35" s="42" t="s">
        <v>46</v>
      </c>
      <c r="E35" s="66" t="s">
        <v>193</v>
      </c>
      <c r="F35" s="42">
        <f t="shared" ref="F35:F58" si="2">J35</f>
        <v>6012</v>
      </c>
      <c r="G35" s="66" t="str">
        <f>VLOOKUP($A35,'[1]Contract Price by Style'!$A$2:$J$1260,2,FALSE)</f>
        <v>D115-S</v>
      </c>
      <c r="H35" s="66" t="str">
        <f>VLOOKUP($A35,'[1]Contract Price by Style'!$A$2:$J$1260,3,FALSE)</f>
        <v>B027</v>
      </c>
      <c r="I35" s="66" t="str">
        <f>VLOOKUP($A35,'[1]Contract Price by Style'!$A$2:$J$1260,4,FALSE)</f>
        <v>Wmn Blk Leather Gloves</v>
      </c>
      <c r="J35" s="66">
        <f>VLOOKUP($A35,'[1]Contract Price by Style'!$A$2:$J$1260,5,FALSE)</f>
        <v>6012</v>
      </c>
      <c r="K35" s="66" t="str">
        <f>VLOOKUP($A35,'[1]Contract Price by Style'!$A$2:$J$1260,6,FALSE)</f>
        <v>Female, Black Leather Gloves</v>
      </c>
      <c r="L35" s="88">
        <f>VLOOKUP($A35,'[1]Contract Price by Style'!$A$2:$J$1260,7,FALSE)</f>
        <v>24.428999999999998</v>
      </c>
      <c r="M35" s="66" t="str">
        <f>VLOOKUP($A35,'[1]Contract Price by Style'!$A$2:$J$1260,8,FALSE)</f>
        <v>Accessories</v>
      </c>
    </row>
    <row r="36" spans="1:13">
      <c r="A36" s="136">
        <v>3940</v>
      </c>
      <c r="B36" s="206">
        <v>1</v>
      </c>
      <c r="C36" s="206"/>
      <c r="D36" s="202" t="s">
        <v>47</v>
      </c>
      <c r="E36" s="215" t="s">
        <v>157</v>
      </c>
      <c r="F36" s="42">
        <f t="shared" si="2"/>
        <v>8143</v>
      </c>
      <c r="G36" s="66" t="str">
        <f>VLOOKUP($A36,'[1]Contract Price by Style'!$A$2:$J$1260,2,FALSE)</f>
        <v>D180</v>
      </c>
      <c r="H36" s="66" t="str">
        <f>VLOOKUP($A36,'[1]Contract Price by Style'!$A$2:$J$1260,3,FALSE)</f>
        <v>B099</v>
      </c>
      <c r="I36" s="66" t="str">
        <f>VLOOKUP($A36,'[1]Contract Price by Style'!$A$2:$J$1260,4,FALSE)</f>
        <v>Wmn Nv Pilot Tie</v>
      </c>
      <c r="J36" s="66">
        <f>VLOOKUP($A36,'[1]Contract Price by Style'!$A$2:$J$1260,5,FALSE)</f>
        <v>8143</v>
      </c>
      <c r="K36" s="66" t="str">
        <f>VLOOKUP($A36,'[1]Contract Price by Style'!$A$2:$J$1260,6,FALSE)</f>
        <v>Female, Navy Pilot Tie</v>
      </c>
      <c r="L36" s="88">
        <f>VLOOKUP($A36,'[1]Contract Price by Style'!$A$2:$J$1260,7,FALSE)</f>
        <v>12.189</v>
      </c>
      <c r="M36" s="66" t="str">
        <f>VLOOKUP($A36,'[1]Contract Price by Style'!$A$2:$J$1260,8,FALSE)</f>
        <v>Accessories</v>
      </c>
    </row>
    <row r="37" spans="1:13">
      <c r="A37" s="136">
        <v>3941</v>
      </c>
      <c r="B37" s="203"/>
      <c r="C37" s="203"/>
      <c r="D37" s="203"/>
      <c r="E37" s="215"/>
      <c r="F37" s="42">
        <f t="shared" si="2"/>
        <v>8144</v>
      </c>
      <c r="G37" s="66" t="str">
        <f>VLOOKUP($A37,'[1]Contract Price by Style'!$A$2:$J$1260,2,FALSE)</f>
        <v>D174</v>
      </c>
      <c r="H37" s="66" t="str">
        <f>VLOOKUP($A37,'[1]Contract Price by Style'!$A$2:$J$1260,3,FALSE)</f>
        <v>B100</v>
      </c>
      <c r="I37" s="66" t="str">
        <f>VLOOKUP($A37,'[1]Contract Price by Style'!$A$2:$J$1260,4,FALSE)</f>
        <v>Wmn Nv Pilot Clip Tie</v>
      </c>
      <c r="J37" s="66">
        <f>VLOOKUP($A37,'[1]Contract Price by Style'!$A$2:$J$1260,5,FALSE)</f>
        <v>8144</v>
      </c>
      <c r="K37" s="66" t="str">
        <f>VLOOKUP($A37,'[1]Contract Price by Style'!$A$2:$J$1260,6,FALSE)</f>
        <v>Female, Navy Pilot Clip Tie</v>
      </c>
      <c r="L37" s="88">
        <f>VLOOKUP($A37,'[1]Contract Price by Style'!$A$2:$J$1260,7,FALSE)</f>
        <v>13.209</v>
      </c>
      <c r="M37" s="66" t="str">
        <f>VLOOKUP($A37,'[1]Contract Price by Style'!$A$2:$J$1260,8,FALSE)</f>
        <v>Accessories</v>
      </c>
    </row>
    <row r="38" spans="1:13">
      <c r="A38" s="136">
        <v>3122</v>
      </c>
      <c r="B38" s="206">
        <v>1</v>
      </c>
      <c r="C38" s="206"/>
      <c r="D38" s="202" t="s">
        <v>48</v>
      </c>
      <c r="E38" s="204" t="s">
        <v>157</v>
      </c>
      <c r="F38" s="42">
        <f t="shared" si="2"/>
        <v>3207</v>
      </c>
      <c r="G38" s="66" t="str">
        <f>VLOOKUP($A38,'[1]Contract Price by Style'!$A$2:$J$1260,2,FALSE)</f>
        <v>D200</v>
      </c>
      <c r="H38" s="66" t="str">
        <f>VLOOKUP($A38,'[1]Contract Price by Style'!$A$2:$J$1260,3,FALSE)</f>
        <v>B019</v>
      </c>
      <c r="I38" s="66" t="str">
        <f>VLOOKUP($A38,'[1]Contract Price by Style'!$A$2:$J$1260,4,FALSE)</f>
        <v>Wmn Wht LS Pilot Blouse</v>
      </c>
      <c r="J38" s="66">
        <f>VLOOKUP($A38,'[1]Contract Price by Style'!$A$2:$J$1260,5,FALSE)</f>
        <v>3207</v>
      </c>
      <c r="K38" s="66" t="str">
        <f>VLOOKUP($A38,'[1]Contract Price by Style'!$A$2:$J$1260,6,FALSE)</f>
        <v>Female, White Pilot Long Sleeve Shirt</v>
      </c>
      <c r="L38" s="88">
        <f>VLOOKUP($A38,'[1]Contract Price by Style'!$A$2:$J$1260,7,FALSE)</f>
        <v>22.388999999999999</v>
      </c>
      <c r="M38" s="66" t="str">
        <f>VLOOKUP($A38,'[1]Contract Price by Style'!$A$2:$J$1260,8,FALSE)</f>
        <v>Tops</v>
      </c>
    </row>
    <row r="39" spans="1:13">
      <c r="A39" s="136">
        <v>3123</v>
      </c>
      <c r="B39" s="207"/>
      <c r="C39" s="207"/>
      <c r="D39" s="209"/>
      <c r="E39" s="210"/>
      <c r="F39" s="42">
        <f t="shared" si="2"/>
        <v>3006</v>
      </c>
      <c r="G39" s="66" t="str">
        <f>VLOOKUP($A39,'[1]Contract Price by Style'!$A$2:$J$1260,2,FALSE)</f>
        <v>D178</v>
      </c>
      <c r="H39" s="66" t="str">
        <f>VLOOKUP($A39,'[1]Contract Price by Style'!$A$2:$J$1260,3,FALSE)</f>
        <v>B017</v>
      </c>
      <c r="I39" s="66" t="str">
        <f>VLOOKUP($A39,'[1]Contract Price by Style'!$A$2:$J$1260,4,FALSE)</f>
        <v>Wmn Wht SS PilotShirt</v>
      </c>
      <c r="J39" s="66">
        <f>VLOOKUP($A39,'[1]Contract Price by Style'!$A$2:$J$1260,5,FALSE)</f>
        <v>3006</v>
      </c>
      <c r="K39" s="66" t="str">
        <f>VLOOKUP($A39,'[1]Contract Price by Style'!$A$2:$J$1260,6,FALSE)</f>
        <v>Female, White Pilot Short Sleeve Shirt</v>
      </c>
      <c r="L39" s="88">
        <f>VLOOKUP($A39,'[1]Contract Price by Style'!$A$2:$J$1260,7,FALSE)</f>
        <v>20.349</v>
      </c>
      <c r="M39" s="66" t="str">
        <f>VLOOKUP($A39,'[1]Contract Price by Style'!$A$2:$J$1260,8,FALSE)</f>
        <v>Tops</v>
      </c>
    </row>
    <row r="40" spans="1:13" s="90" customFormat="1" ht="30">
      <c r="A40" s="137" t="s">
        <v>272</v>
      </c>
      <c r="B40" s="207"/>
      <c r="C40" s="207"/>
      <c r="D40" s="209"/>
      <c r="E40" s="210"/>
      <c r="F40" s="81">
        <f t="shared" ref="F40:F41" si="3">J40</f>
        <v>9030</v>
      </c>
      <c r="G40" s="82" t="str">
        <f>VLOOKUP($A40,'[1]Contract Price by Style'!$A$2:$J$1260,2,FALSE)</f>
        <v>NONE</v>
      </c>
      <c r="H40" s="82" t="str">
        <f>VLOOKUP($A40,'[1]Contract Price by Style'!$A$2:$J$1260,3,FALSE)</f>
        <v>NONE</v>
      </c>
      <c r="I40" s="82" t="str">
        <f>VLOOKUP($A40,'[1]Contract Price by Style'!$A$2:$J$1260,4,FALSE)</f>
        <v>Pilot Maternity SS shirt</v>
      </c>
      <c r="J40" s="82">
        <f>VLOOKUP($A40,'[1]Contract Price by Style'!$A$2:$J$1260,5,FALSE)</f>
        <v>9030</v>
      </c>
      <c r="K40" s="82" t="str">
        <f>VLOOKUP($A40,'[1]Contract Price by Style'!$A$2:$J$1260,6,FALSE)</f>
        <v>Female, White Dress/Pilot Maternity Short Sleeve shirt</v>
      </c>
      <c r="L40" s="89">
        <f>VLOOKUP($A40,'[1]Contract Price by Style'!$A$2:$J$1260,7,FALSE)</f>
        <v>30.525000000000002</v>
      </c>
      <c r="M40" s="82" t="str">
        <f>VLOOKUP($A40,'[1]Contract Price by Style'!$A$2:$J$1260,8,FALSE)</f>
        <v>Tops</v>
      </c>
    </row>
    <row r="41" spans="1:13" s="90" customFormat="1" ht="30">
      <c r="A41" s="137" t="s">
        <v>273</v>
      </c>
      <c r="B41" s="208"/>
      <c r="C41" s="208"/>
      <c r="D41" s="203"/>
      <c r="E41" s="205"/>
      <c r="F41" s="81">
        <f t="shared" si="3"/>
        <v>9060</v>
      </c>
      <c r="G41" s="82" t="str">
        <f>VLOOKUP($A41,'[1]Contract Price by Style'!$A$2:$J$1260,2,FALSE)</f>
        <v>D152</v>
      </c>
      <c r="H41" s="82" t="str">
        <f>VLOOKUP($A41,'[1]Contract Price by Style'!$A$2:$J$1260,3,FALSE)</f>
        <v>NONE</v>
      </c>
      <c r="I41" s="82" t="str">
        <f>VLOOKUP($A41,'[1]Contract Price by Style'!$A$2:$J$1260,4,FALSE)</f>
        <v>Pilot Maternity LS Shirt</v>
      </c>
      <c r="J41" s="82">
        <f>VLOOKUP($A41,'[1]Contract Price by Style'!$A$2:$J$1260,5,FALSE)</f>
        <v>9060</v>
      </c>
      <c r="K41" s="82" t="str">
        <f>VLOOKUP($A41,'[1]Contract Price by Style'!$A$2:$J$1260,6,FALSE)</f>
        <v>Female, White Dress/Pilot Maternity Long Sleeve shirt</v>
      </c>
      <c r="L41" s="89">
        <f>VLOOKUP($A41,'[1]Contract Price by Style'!$A$2:$J$1260,7,FALSE)</f>
        <v>33.585000000000001</v>
      </c>
      <c r="M41" s="82" t="str">
        <f>VLOOKUP($A41,'[1]Contract Price by Style'!$A$2:$J$1260,8,FALSE)</f>
        <v>Tops</v>
      </c>
    </row>
    <row r="42" spans="1:13">
      <c r="A42" s="136">
        <v>3623</v>
      </c>
      <c r="B42" s="46">
        <v>1</v>
      </c>
      <c r="C42" s="46"/>
      <c r="D42" s="42" t="s">
        <v>45</v>
      </c>
      <c r="E42" s="66" t="s">
        <v>193</v>
      </c>
      <c r="F42" s="42">
        <f t="shared" si="2"/>
        <v>9654</v>
      </c>
      <c r="G42" s="66" t="str">
        <f>VLOOKUP($A42,'[1]Contract Price by Style'!$A$2:$J$1260,2,FALSE)</f>
        <v>NONE</v>
      </c>
      <c r="H42" s="66" t="str">
        <f>VLOOKUP($A42,'[1]Contract Price by Style'!$A$2:$J$1260,3,FALSE)</f>
        <v>NONE</v>
      </c>
      <c r="I42" s="66" t="str">
        <f>VLOOKUP($A42,'[1]Contract Price by Style'!$A$2:$J$1260,4,FALSE)</f>
        <v>Uni Blk Pilot Raincoat</v>
      </c>
      <c r="J42" s="66">
        <f>VLOOKUP($A42,'[1]Contract Price by Style'!$A$2:$J$1260,5,FALSE)</f>
        <v>9654</v>
      </c>
      <c r="K42" s="66" t="str">
        <f>VLOOKUP($A42,'[1]Contract Price by Style'!$A$2:$J$1260,6,FALSE)</f>
        <v>Unisex, Black Pilot Rain Coat</v>
      </c>
      <c r="L42" s="88">
        <f>VLOOKUP($A42,'[1]Contract Price by Style'!$A$2:$J$1260,7,FALSE)</f>
        <v>131.94999999999999</v>
      </c>
      <c r="M42" s="66" t="str">
        <f>VLOOKUP($A42,'[1]Contract Price by Style'!$A$2:$J$1260,8,FALSE)</f>
        <v>Outerwear</v>
      </c>
    </row>
    <row r="43" spans="1:13">
      <c r="A43" s="92">
        <v>8924</v>
      </c>
      <c r="B43" s="46">
        <v>1</v>
      </c>
      <c r="C43" s="46"/>
      <c r="D43" s="42" t="s">
        <v>49</v>
      </c>
      <c r="E43" s="66" t="s">
        <v>193</v>
      </c>
      <c r="F43" s="42" t="str">
        <f t="shared" si="2"/>
        <v>614503/</v>
      </c>
      <c r="G43" s="66" t="str">
        <f>VLOOKUP($A43,'[1]Contract Price by Style'!$A$2:$J$1260,2,FALSE)</f>
        <v>NONE</v>
      </c>
      <c r="H43" s="66" t="str">
        <f>VLOOKUP($A43,'[1]Contract Price by Style'!$A$2:$J$1260,3,FALSE)</f>
        <v>NONE</v>
      </c>
      <c r="I43" s="66" t="str">
        <f>VLOOKUP($A43,'[1]Contract Price by Style'!$A$2:$J$1260,4,FALSE)</f>
        <v>Jazz suitcase (distro)</v>
      </c>
      <c r="J43" s="66" t="str">
        <f>VLOOKUP($A43,'[1]Contract Price by Style'!$A$2:$J$1260,5,FALSE)</f>
        <v>614503/</v>
      </c>
      <c r="K43" s="66" t="str">
        <f>VLOOKUP($A43,'[1]Contract Price by Style'!$A$2:$J$1260,6,FALSE)</f>
        <v>Unisex, Black Suitcase, Jazz</v>
      </c>
      <c r="L43" s="88">
        <f>VLOOKUP($A43,'[1]Contract Price by Style'!$A$2:$J$1260,7,FALSE)</f>
        <v>142.30000000000001</v>
      </c>
      <c r="M43" s="66" t="str">
        <f>VLOOKUP($A43,'[1]Contract Price by Style'!$A$2:$J$1260,8,FALSE)</f>
        <v>Accessories</v>
      </c>
    </row>
    <row r="44" spans="1:13">
      <c r="A44" s="92">
        <v>8930</v>
      </c>
      <c r="B44" s="46">
        <v>1</v>
      </c>
      <c r="C44" s="46"/>
      <c r="D44" s="42" t="s">
        <v>45</v>
      </c>
      <c r="E44" s="66" t="s">
        <v>193</v>
      </c>
      <c r="F44" s="42" t="str">
        <f t="shared" si="2"/>
        <v>614603/</v>
      </c>
      <c r="G44" s="66" t="str">
        <f>VLOOKUP($A44,'[1]Contract Price by Style'!$A$2:$J$1260,2,FALSE)</f>
        <v>NONE</v>
      </c>
      <c r="H44" s="66" t="str">
        <f>VLOOKUP($A44,'[1]Contract Price by Style'!$A$2:$J$1260,3,FALSE)</f>
        <v>NONE</v>
      </c>
      <c r="I44" s="66" t="str">
        <f>VLOOKUP($A44,'[1]Contract Price by Style'!$A$2:$J$1260,4,FALSE)</f>
        <v>Jazz lunch tote bag ( disto )</v>
      </c>
      <c r="J44" s="66" t="str">
        <f>VLOOKUP($A44,'[1]Contract Price by Style'!$A$2:$J$1260,5,FALSE)</f>
        <v>614603/</v>
      </c>
      <c r="K44" s="66" t="str">
        <f>VLOOKUP($A44,'[1]Contract Price by Style'!$A$2:$J$1260,6,FALSE)</f>
        <v>Unisex, Black Lunch Tote, Jazz</v>
      </c>
      <c r="L44" s="88">
        <f>VLOOKUP($A44,'[1]Contract Price by Style'!$A$2:$J$1260,7,FALSE)</f>
        <v>7.65</v>
      </c>
      <c r="M44" s="66" t="str">
        <f>VLOOKUP($A44,'[1]Contract Price by Style'!$A$2:$J$1260,8,FALSE)</f>
        <v>Accessories</v>
      </c>
    </row>
    <row r="45" spans="1:13">
      <c r="A45" s="136">
        <v>21644</v>
      </c>
      <c r="B45" s="46">
        <v>1</v>
      </c>
      <c r="C45" s="46"/>
      <c r="D45" s="42" t="s">
        <v>45</v>
      </c>
      <c r="E45" s="66" t="s">
        <v>193</v>
      </c>
      <c r="F45" s="42" t="str">
        <f t="shared" si="2"/>
        <v>V130J</v>
      </c>
      <c r="G45" s="66" t="str">
        <f>VLOOKUP($A45,'[1]Contract Price by Style'!$A$2:$J$1260,2,FALSE)</f>
        <v>S100-S</v>
      </c>
      <c r="H45" s="66" t="str">
        <f>VLOOKUP($A45,'[1]Contract Price by Style'!$A$2:$J$1260,3,FALSE)</f>
        <v>B095</v>
      </c>
      <c r="I45" s="66" t="str">
        <f>VLOOKUP($A45,'[1]Contract Price by Style'!$A$2:$J$1260,4,FALSE)</f>
        <v>Hi Vis Yellow Vest/JZ</v>
      </c>
      <c r="J45" s="66" t="str">
        <f>VLOOKUP($A45,'[1]Contract Price by Style'!$A$2:$J$1260,5,FALSE)</f>
        <v>V130J</v>
      </c>
      <c r="K45" s="66" t="str">
        <f>VLOOKUP($A45,'[1]Contract Price by Style'!$A$2:$J$1260,6,FALSE)</f>
        <v>Unisex, Yellow Hi-Vis Vest, Jazz Logo</v>
      </c>
      <c r="L45" s="88">
        <f>VLOOKUP($A45,'[1]Contract Price by Style'!$A$2:$J$1260,7,FALSE)</f>
        <v>15.95</v>
      </c>
      <c r="M45" s="66" t="str">
        <f>VLOOKUP($A45,'[1]Contract Price by Style'!$A$2:$J$1260,8,FALSE)</f>
        <v>Vests</v>
      </c>
    </row>
    <row r="46" spans="1:13">
      <c r="A46" s="136">
        <v>21933</v>
      </c>
      <c r="B46" s="206">
        <v>1</v>
      </c>
      <c r="C46" s="206"/>
      <c r="D46" s="202" t="s">
        <v>51</v>
      </c>
      <c r="E46" s="215" t="s">
        <v>158</v>
      </c>
      <c r="F46" s="42">
        <f t="shared" si="2"/>
        <v>615309</v>
      </c>
      <c r="G46" s="66" t="str">
        <f>VLOOKUP($A46,'[1]Contract Price by Style'!$A$2:$J$1260,2,FALSE)</f>
        <v>D136</v>
      </c>
      <c r="H46" s="66" t="str">
        <f>VLOOKUP($A46,'[1]Contract Price by Style'!$A$2:$J$1260,3,FALSE)</f>
        <v>B135</v>
      </c>
      <c r="I46" s="66" t="str">
        <f>VLOOKUP($A46,'[1]Contract Price by Style'!$A$2:$J$1260,4,FALSE)</f>
        <v>Wmn Blk Pilot Belt</v>
      </c>
      <c r="J46" s="66">
        <f>VLOOKUP($A46,'[1]Contract Price by Style'!$A$2:$J$1260,5,FALSE)</f>
        <v>615309</v>
      </c>
      <c r="K46" s="66" t="str">
        <f>VLOOKUP($A46,'[1]Contract Price by Style'!$A$2:$J$1260,6,FALSE)</f>
        <v>Female, Black Leather Pilot Belt, Gold Buckle</v>
      </c>
      <c r="L46" s="88">
        <f>VLOOKUP($A46,'[1]Contract Price by Style'!$A$2:$J$1260,7,FALSE)</f>
        <v>12.189</v>
      </c>
      <c r="M46" s="66" t="str">
        <f>VLOOKUP($A46,'[1]Contract Price by Style'!$A$2:$J$1260,8,FALSE)</f>
        <v>Accessories</v>
      </c>
    </row>
    <row r="47" spans="1:13">
      <c r="A47" s="136">
        <v>2935</v>
      </c>
      <c r="B47" s="208"/>
      <c r="C47" s="208"/>
      <c r="D47" s="203"/>
      <c r="E47" s="215"/>
      <c r="F47" s="42">
        <f t="shared" si="2"/>
        <v>6111</v>
      </c>
      <c r="G47" s="66" t="str">
        <f>VLOOKUP($A47,'[1]Contract Price by Style'!$A$2:$J$1260,2,FALSE)</f>
        <v>W105</v>
      </c>
      <c r="H47" s="66" t="str">
        <f>VLOOKUP($A47,'[1]Contract Price by Style'!$A$2:$J$1260,3,FALSE)</f>
        <v>B128</v>
      </c>
      <c r="I47" s="66" t="str">
        <f>VLOOKUP($A47,'[1]Contract Price by Style'!$A$2:$J$1260,4,FALSE)</f>
        <v>Men Blk Leather Belt</v>
      </c>
      <c r="J47" s="66">
        <f>VLOOKUP($A47,'[1]Contract Price by Style'!$A$2:$J$1260,5,FALSE)</f>
        <v>6111</v>
      </c>
      <c r="K47" s="66" t="str">
        <f>VLOOKUP($A47,'[1]Contract Price by Style'!$A$2:$J$1260,6,FALSE)</f>
        <v>Unisex, Black Leather Work Belt, Silver Buckle</v>
      </c>
      <c r="L47" s="88">
        <f>VLOOKUP($A47,'[1]Contract Price by Style'!$A$2:$J$1260,7,FALSE)</f>
        <v>13.209</v>
      </c>
      <c r="M47" s="66" t="str">
        <f>VLOOKUP($A47,'[1]Contract Price by Style'!$A$2:$J$1260,8,FALSE)</f>
        <v>Accessories</v>
      </c>
    </row>
    <row r="48" spans="1:13">
      <c r="A48" s="136">
        <v>20320</v>
      </c>
      <c r="B48" s="206">
        <v>1</v>
      </c>
      <c r="C48" s="206"/>
      <c r="D48" s="202" t="s">
        <v>45</v>
      </c>
      <c r="E48" s="215" t="s">
        <v>158</v>
      </c>
      <c r="F48" s="42">
        <f t="shared" si="2"/>
        <v>5441</v>
      </c>
      <c r="G48" s="66" t="str">
        <f>VLOOKUP($A48,'[1]Contract Price by Style'!$A$2:$J$1260,2,FALSE)</f>
        <v>D146-S</v>
      </c>
      <c r="H48" s="66" t="str">
        <f>VLOOKUP($A48,'[1]Contract Price by Style'!$A$2:$J$1260,3,FALSE)</f>
        <v>B051</v>
      </c>
      <c r="I48" s="66" t="str">
        <f>VLOOKUP($A48,'[1]Contract Price by Style'!$A$2:$J$1260,4,FALSE)</f>
        <v>Wmn Blk AllWeather Coat</v>
      </c>
      <c r="J48" s="66">
        <f>VLOOKUP($A48,'[1]Contract Price by Style'!$A$2:$J$1260,5,FALSE)</f>
        <v>5441</v>
      </c>
      <c r="K48" s="66" t="str">
        <f>VLOOKUP($A48,'[1]Contract Price by Style'!$A$2:$J$1260,6,FALSE)</f>
        <v>Female, Black All Weather  Coat</v>
      </c>
      <c r="L48" s="88">
        <f>VLOOKUP($A48,'[1]Contract Price by Style'!$A$2:$J$1260,7,FALSE)</f>
        <v>152.94899999999998</v>
      </c>
      <c r="M48" s="66" t="str">
        <f>VLOOKUP($A48,'[1]Contract Price by Style'!$A$2:$J$1260,8,FALSE)</f>
        <v>Outerwear</v>
      </c>
    </row>
    <row r="49" spans="1:13">
      <c r="A49" s="136">
        <v>20325</v>
      </c>
      <c r="B49" s="208"/>
      <c r="C49" s="208"/>
      <c r="D49" s="203"/>
      <c r="E49" s="215"/>
      <c r="F49" s="42">
        <f t="shared" si="2"/>
        <v>5440</v>
      </c>
      <c r="G49" s="66" t="str">
        <f>VLOOKUP($A49,'[1]Contract Price by Style'!$A$2:$J$1260,2,FALSE)</f>
        <v>D139</v>
      </c>
      <c r="H49" s="66" t="str">
        <f>VLOOKUP($A49,'[1]Contract Price by Style'!$A$2:$J$1260,3,FALSE)</f>
        <v>B050</v>
      </c>
      <c r="I49" s="66" t="str">
        <f>VLOOKUP($A49,'[1]Contract Price by Style'!$A$2:$J$1260,4,FALSE)</f>
        <v>Wmn Blk Topper Coat</v>
      </c>
      <c r="J49" s="66">
        <f>VLOOKUP($A49,'[1]Contract Price by Style'!$A$2:$J$1260,5,FALSE)</f>
        <v>5440</v>
      </c>
      <c r="K49" s="66" t="str">
        <f>VLOOKUP($A49,'[1]Contract Price by Style'!$A$2:$J$1260,6,FALSE)</f>
        <v>Female, Black Topper Coat</v>
      </c>
      <c r="L49" s="88">
        <f>VLOOKUP($A49,'[1]Contract Price by Style'!$A$2:$J$1260,7,FALSE)</f>
        <v>173.34899999999999</v>
      </c>
      <c r="M49" s="66" t="str">
        <f>VLOOKUP($A49,'[1]Contract Price by Style'!$A$2:$J$1260,8,FALSE)</f>
        <v>Outerwear</v>
      </c>
    </row>
    <row r="50" spans="1:13">
      <c r="A50" s="135">
        <v>3220</v>
      </c>
      <c r="B50" s="46">
        <v>1</v>
      </c>
      <c r="C50" s="46"/>
      <c r="D50" s="42" t="s">
        <v>45</v>
      </c>
      <c r="E50" s="66" t="s">
        <v>193</v>
      </c>
      <c r="F50" s="42">
        <f t="shared" si="2"/>
        <v>5314</v>
      </c>
      <c r="G50" s="66" t="str">
        <f>VLOOKUP($A50,'[1]Contract Price by Style'!$A$2:$J$1260,2,FALSE)</f>
        <v>NONE</v>
      </c>
      <c r="H50" s="66" t="str">
        <f>VLOOKUP($A50,'[1]Contract Price by Style'!$A$2:$J$1260,3,FALSE)</f>
        <v>B137</v>
      </c>
      <c r="I50" s="66" t="str">
        <f>VLOOKUP($A50,'[1]Contract Price by Style'!$A$2:$J$1260,4,FALSE)</f>
        <v>Wmn Nv CPT Blazer</v>
      </c>
      <c r="J50" s="66">
        <f>VLOOKUP($A50,'[1]Contract Price by Style'!$A$2:$J$1260,5,FALSE)</f>
        <v>5314</v>
      </c>
      <c r="K50" s="66" t="str">
        <f>VLOOKUP($A50,'[1]Contract Price by Style'!$A$2:$J$1260,6,FALSE)</f>
        <v>Female, Navy Pilot Captain Unvented Tunic, EX</v>
      </c>
      <c r="L50" s="88">
        <f>VLOOKUP($A50,'[1]Contract Price by Style'!$A$2:$J$1260,7,FALSE)</f>
        <v>173.34899999999999</v>
      </c>
      <c r="M50" s="66" t="str">
        <f>VLOOKUP($A50,'[1]Contract Price by Style'!$A$2:$J$1260,8,FALSE)</f>
        <v>Tunic</v>
      </c>
    </row>
    <row r="51" spans="1:13">
      <c r="A51" s="136">
        <v>3422</v>
      </c>
      <c r="B51" s="206">
        <v>1</v>
      </c>
      <c r="C51" s="206"/>
      <c r="D51" s="202" t="s">
        <v>269</v>
      </c>
      <c r="E51" s="204" t="s">
        <v>193</v>
      </c>
      <c r="F51" s="42">
        <f t="shared" si="2"/>
        <v>1071</v>
      </c>
      <c r="G51" s="66" t="str">
        <f>VLOOKUP($A51,'[1]Contract Price by Style'!$A$2:$J$1260,2,FALSE)</f>
        <v>D163</v>
      </c>
      <c r="H51" s="66" t="str">
        <f>VLOOKUP($A51,'[1]Contract Price by Style'!$A$2:$J$1260,3,FALSE)</f>
        <v>B010</v>
      </c>
      <c r="I51" s="66" t="str">
        <f>VLOOKUP($A51,'[1]Contract Price by Style'!$A$2:$J$1260,4,FALSE)</f>
        <v>Wmn Nv Pilot Pant</v>
      </c>
      <c r="J51" s="66">
        <f>VLOOKUP($A51,'[1]Contract Price by Style'!$A$2:$J$1260,5,FALSE)</f>
        <v>1071</v>
      </c>
      <c r="K51" s="66" t="str">
        <f>VLOOKUP($A51,'[1]Contract Price by Style'!$A$2:$J$1260,6,FALSE)</f>
        <v>Female, Navy Pilot Pant</v>
      </c>
      <c r="L51" s="88">
        <f>VLOOKUP($A51,'[1]Contract Price by Style'!$A$2:$J$1260,7,FALSE)</f>
        <v>71.349000000000004</v>
      </c>
      <c r="M51" s="66" t="str">
        <f>VLOOKUP($A51,'[1]Contract Price by Style'!$A$2:$J$1260,8,FALSE)</f>
        <v>Bottoms</v>
      </c>
    </row>
    <row r="52" spans="1:13" s="90" customFormat="1">
      <c r="A52" s="137" t="s">
        <v>274</v>
      </c>
      <c r="B52" s="208"/>
      <c r="C52" s="208"/>
      <c r="D52" s="203"/>
      <c r="E52" s="205"/>
      <c r="F52" s="81">
        <f t="shared" ref="F52" si="4">J52</f>
        <v>1075</v>
      </c>
      <c r="G52" s="82" t="str">
        <f>VLOOKUP($A52,'[1]Contract Price by Style'!$A$2:$J$1260,2,FALSE)</f>
        <v>NONE</v>
      </c>
      <c r="H52" s="82" t="str">
        <f>VLOOKUP($A52,'[1]Contract Price by Style'!$A$2:$J$1260,3,FALSE)</f>
        <v>NONE</v>
      </c>
      <c r="I52" s="82" t="str">
        <f>VLOOKUP($A52,'[1]Contract Price by Style'!$A$2:$J$1260,4,FALSE)</f>
        <v>Pilot Maternity Pant</v>
      </c>
      <c r="J52" s="82">
        <f>VLOOKUP($A52,'[1]Contract Price by Style'!$A$2:$J$1260,5,FALSE)</f>
        <v>1075</v>
      </c>
      <c r="K52" s="82" t="str">
        <f>VLOOKUP($A52,'[1]Contract Price by Style'!$A$2:$J$1260,6,FALSE)</f>
        <v>Female, Navy Pilot Maternity Pant</v>
      </c>
      <c r="L52" s="89">
        <f>VLOOKUP($A52,'[1]Contract Price by Style'!$A$2:$J$1260,7,FALSE)</f>
        <v>107.02499999999999</v>
      </c>
      <c r="M52" s="82" t="str">
        <f>VLOOKUP($A52,'[1]Contract Price by Style'!$A$2:$J$1260,8,FALSE)</f>
        <v>Bottoms</v>
      </c>
    </row>
    <row r="53" spans="1:13" ht="30">
      <c r="A53" s="71">
        <v>3988</v>
      </c>
      <c r="B53" s="206">
        <v>1</v>
      </c>
      <c r="C53" s="206"/>
      <c r="D53" s="202" t="s">
        <v>51</v>
      </c>
      <c r="E53" s="215" t="s">
        <v>158</v>
      </c>
      <c r="F53" s="42" t="str">
        <f t="shared" si="2"/>
        <v>6701J</v>
      </c>
      <c r="G53" s="66" t="str">
        <f>VLOOKUP($A53,'[1]Contract Price by Style'!$A$2:$J$1260,2,FALSE)</f>
        <v>D161</v>
      </c>
      <c r="H53" s="66" t="str">
        <f>VLOOKUP($A53,'[1]Contract Price by Style'!$A$2:$J$1260,3,FALSE)</f>
        <v>B042</v>
      </c>
      <c r="I53" s="66" t="str">
        <f>VLOOKUP($A53,'[1]Contract Price by Style'!$A$2:$J$1260,4,FALSE)</f>
        <v>Men Nv CPT Hat/JZ</v>
      </c>
      <c r="J53" s="66" t="str">
        <f>VLOOKUP($A53,'[1]Contract Price by Style'!$A$2:$J$1260,5,FALSE)</f>
        <v>6701J</v>
      </c>
      <c r="K53" s="66" t="str">
        <f>VLOOKUP($A53,'[1]Contract Price by Style'!$A$2:$J$1260,6,FALSE)</f>
        <v>Unisex, Navy Pilot Captain Hat, Regular Sizes, Jazz Logo</v>
      </c>
      <c r="L53" s="88">
        <f>VLOOKUP($A53,'[1]Contract Price by Style'!$A$2:$J$1260,7,FALSE)</f>
        <v>79.509</v>
      </c>
      <c r="M53" s="66" t="str">
        <f>VLOOKUP($A53,'[1]Contract Price by Style'!$A$2:$J$1260,8,FALSE)</f>
        <v>Hats</v>
      </c>
    </row>
    <row r="54" spans="1:13">
      <c r="A54" s="71">
        <v>3990</v>
      </c>
      <c r="B54" s="203"/>
      <c r="C54" s="203"/>
      <c r="D54" s="203"/>
      <c r="E54" s="215"/>
      <c r="F54" s="42" t="str">
        <f t="shared" si="2"/>
        <v>6702J</v>
      </c>
      <c r="G54" s="66" t="str">
        <f>VLOOKUP($A54,'[1]Contract Price by Style'!$A$2:$J$1260,2,FALSE)</f>
        <v>D185</v>
      </c>
      <c r="H54" s="66" t="str">
        <f>VLOOKUP($A54,'[1]Contract Price by Style'!$A$2:$J$1260,3,FALSE)</f>
        <v>B043</v>
      </c>
      <c r="I54" s="66" t="str">
        <f>VLOOKUP($A54,'[1]Contract Price by Style'!$A$2:$J$1260,4,FALSE)</f>
        <v>Wmn NV CPT Hat/JZ</v>
      </c>
      <c r="J54" s="66" t="str">
        <f>VLOOKUP($A54,'[1]Contract Price by Style'!$A$2:$J$1260,5,FALSE)</f>
        <v>6702J</v>
      </c>
      <c r="K54" s="66" t="str">
        <f>VLOOKUP($A54,'[1]Contract Price by Style'!$A$2:$J$1260,6,FALSE)</f>
        <v>Unisex, Navy Pilot Captain Hat, Small Sizes, Jazz Logo</v>
      </c>
      <c r="L54" s="88">
        <f>VLOOKUP($A54,'[1]Contract Price by Style'!$A$2:$J$1260,7,FALSE)</f>
        <v>79.509</v>
      </c>
      <c r="M54" s="66" t="str">
        <f>VLOOKUP($A54,'[1]Contract Price by Style'!$A$2:$J$1260,8,FALSE)</f>
        <v>Hats</v>
      </c>
    </row>
    <row r="55" spans="1:13">
      <c r="A55" s="136">
        <v>8822</v>
      </c>
      <c r="B55" s="206">
        <v>1</v>
      </c>
      <c r="C55" s="206"/>
      <c r="D55" s="202" t="s">
        <v>46</v>
      </c>
      <c r="E55" s="215" t="s">
        <v>158</v>
      </c>
      <c r="F55" s="42">
        <f t="shared" si="2"/>
        <v>7012</v>
      </c>
      <c r="G55" s="66" t="str">
        <f>VLOOKUP($A55,'[1]Contract Price by Style'!$A$2:$J$1260,2,FALSE)</f>
        <v>D166</v>
      </c>
      <c r="H55" s="66" t="str">
        <f>VLOOKUP($A55,'[1]Contract Price by Style'!$A$2:$J$1260,3,FALSE)</f>
        <v>B129</v>
      </c>
      <c r="I55" s="66" t="str">
        <f>VLOOKUP($A55,'[1]Contract Price by Style'!$A$2:$J$1260,4,FALSE)</f>
        <v>Uni Nv FA Vneck Sweater</v>
      </c>
      <c r="J55" s="66">
        <f>VLOOKUP($A55,'[1]Contract Price by Style'!$A$2:$J$1260,5,FALSE)</f>
        <v>7012</v>
      </c>
      <c r="K55" s="66" t="str">
        <f>VLOOKUP($A55,'[1]Contract Price by Style'!$A$2:$J$1260,6,FALSE)</f>
        <v>Unisex, Navy Pilot Long Sleeve V-Neck Sweater</v>
      </c>
      <c r="L55" s="88">
        <f>VLOOKUP($A55,'[1]Contract Price by Style'!$A$2:$J$1260,7,FALSE)</f>
        <v>33.609000000000002</v>
      </c>
      <c r="M55" s="66" t="str">
        <f>VLOOKUP($A55,'[1]Contract Price by Style'!$A$2:$J$1260,8,FALSE)</f>
        <v>Sweaters</v>
      </c>
    </row>
    <row r="56" spans="1:13">
      <c r="A56" s="136">
        <v>8824</v>
      </c>
      <c r="B56" s="207"/>
      <c r="C56" s="207"/>
      <c r="D56" s="209"/>
      <c r="E56" s="215"/>
      <c r="F56" s="42">
        <f t="shared" si="2"/>
        <v>7663</v>
      </c>
      <c r="G56" s="66" t="str">
        <f>VLOOKUP($A56,'[1]Contract Price by Style'!$A$2:$J$1260,2,FALSE)</f>
        <v>NONE</v>
      </c>
      <c r="H56" s="66" t="str">
        <f>VLOOKUP($A56,'[1]Contract Price by Style'!$A$2:$J$1260,3,FALSE)</f>
        <v>NEED AC APP.</v>
      </c>
      <c r="I56" s="66" t="str">
        <f>VLOOKUP($A56,'[1]Contract Price by Style'!$A$2:$J$1260,4,FALSE)</f>
        <v>NEED AC APP.</v>
      </c>
      <c r="J56" s="66">
        <f>VLOOKUP($A56,'[1]Contract Price by Style'!$A$2:$J$1260,5,FALSE)</f>
        <v>7663</v>
      </c>
      <c r="K56" s="66" t="str">
        <f>VLOOKUP($A56,'[1]Contract Price by Style'!$A$2:$J$1260,6,FALSE)</f>
        <v>Unisex, Navy Zip Front Pilot Cardigan Sweater</v>
      </c>
      <c r="L56" s="88">
        <f>VLOOKUP($A56,'[1]Contract Price by Style'!$A$2:$J$1260,7,FALSE)</f>
        <v>41.95</v>
      </c>
      <c r="M56" s="66" t="str">
        <f>VLOOKUP($A56,'[1]Contract Price by Style'!$A$2:$J$1260,8,FALSE)</f>
        <v>Sweaters</v>
      </c>
    </row>
    <row r="57" spans="1:13">
      <c r="A57" s="135">
        <v>24900</v>
      </c>
      <c r="B57" s="46">
        <v>1</v>
      </c>
      <c r="C57" s="46"/>
      <c r="D57" s="42" t="s">
        <v>46</v>
      </c>
      <c r="E57" s="66" t="s">
        <v>193</v>
      </c>
      <c r="F57" s="42">
        <f t="shared" si="2"/>
        <v>6046</v>
      </c>
      <c r="G57" s="66" t="str">
        <f>VLOOKUP($A57,'[1]Contract Price by Style'!$A$2:$J$1260,2,FALSE)</f>
        <v>D105</v>
      </c>
      <c r="H57" s="66" t="str">
        <f>VLOOKUP($A57,'[1]Contract Price by Style'!$A$2:$J$1260,3,FALSE)</f>
        <v>B028</v>
      </c>
      <c r="I57" s="66" t="str">
        <f>VLOOKUP($A57,'[1]Contract Price by Style'!$A$2:$J$1260,4,FALSE)</f>
        <v>Lanyard Blu wRdChar ACExp</v>
      </c>
      <c r="J57" s="66">
        <f>VLOOKUP($A57,'[1]Contract Price by Style'!$A$2:$J$1260,5,FALSE)</f>
        <v>6046</v>
      </c>
      <c r="K57" s="66" t="str">
        <f>VLOOKUP($A57,'[1]Contract Price by Style'!$A$2:$J$1260,6,FALSE)</f>
        <v>Unisex Air Canada Express Lanyard</v>
      </c>
      <c r="L57" s="88">
        <f>VLOOKUP($A57,'[1]Contract Price by Style'!$A$2:$J$1260,7,FALSE)</f>
        <v>1.7238</v>
      </c>
      <c r="M57" s="66" t="str">
        <f>VLOOKUP($A57,'[1]Contract Price by Style'!$A$2:$J$1260,8,FALSE)</f>
        <v>Accessories</v>
      </c>
    </row>
    <row r="58" spans="1:13">
      <c r="A58" s="135">
        <v>24938</v>
      </c>
      <c r="B58" s="46">
        <v>1</v>
      </c>
      <c r="C58" s="46"/>
      <c r="D58" s="42" t="s">
        <v>46</v>
      </c>
      <c r="E58" s="66" t="s">
        <v>193</v>
      </c>
      <c r="F58" s="42" t="str">
        <f t="shared" si="2"/>
        <v>8166E</v>
      </c>
      <c r="G58" s="66" t="str">
        <f>VLOOKUP($A58,'[1]Contract Price by Style'!$A$2:$J$1260,2,FALSE)</f>
        <v>D131-S</v>
      </c>
      <c r="H58" s="66" t="str">
        <f>VLOOKUP($A58,'[1]Contract Price by Style'!$A$2:$J$1260,3,FALSE)</f>
        <v>B071</v>
      </c>
      <c r="I58" s="66" t="str">
        <f>VLOOKUP($A58,'[1]Contract Price by Style'!$A$2:$J$1260,4,FALSE)</f>
        <v>Red FA Winter Scarf/EX</v>
      </c>
      <c r="J58" s="66" t="str">
        <f>VLOOKUP($A58,'[1]Contract Price by Style'!$A$2:$J$1260,5,FALSE)</f>
        <v>8166E</v>
      </c>
      <c r="K58" s="66" t="str">
        <f>VLOOKUP($A58,'[1]Contract Price by Style'!$A$2:$J$1260,6,FALSE)</f>
        <v>Unisex, Red Winter Scarf, EX Logo</v>
      </c>
      <c r="L58" s="88">
        <f>VLOOKUP($A58,'[1]Contract Price by Style'!$A$2:$J$1260,7,FALSE)</f>
        <v>22.39</v>
      </c>
      <c r="M58" s="66" t="str">
        <f>VLOOKUP($A58,'[1]Contract Price by Style'!$A$2:$J$1260,8,FALSE)</f>
        <v>Accessories</v>
      </c>
    </row>
    <row r="60" spans="1:13">
      <c r="A60" s="83" t="s">
        <v>118</v>
      </c>
      <c r="B60" s="67"/>
      <c r="C60" s="130"/>
      <c r="D60" s="130"/>
      <c r="E60" s="131"/>
      <c r="F60" s="83"/>
    </row>
    <row r="61" spans="1:13">
      <c r="A61" s="76" t="s">
        <v>250</v>
      </c>
      <c r="B61" s="132"/>
      <c r="C61" s="132"/>
      <c r="D61" s="132"/>
      <c r="E61" s="133"/>
      <c r="F61" s="77"/>
    </row>
    <row r="62" spans="1:13" s="41" customFormat="1" ht="45">
      <c r="A62" s="33" t="s">
        <v>211</v>
      </c>
      <c r="B62" s="36" t="s">
        <v>42</v>
      </c>
      <c r="C62" s="36" t="s">
        <v>43</v>
      </c>
      <c r="D62" s="134" t="s">
        <v>212</v>
      </c>
      <c r="E62" s="34" t="s">
        <v>220</v>
      </c>
      <c r="F62" s="37" t="s">
        <v>213</v>
      </c>
      <c r="G62" s="38" t="s">
        <v>214</v>
      </c>
      <c r="H62" s="37" t="s">
        <v>215</v>
      </c>
      <c r="I62" s="37" t="s">
        <v>216</v>
      </c>
      <c r="J62" s="37" t="s">
        <v>217</v>
      </c>
      <c r="K62" s="37" t="s">
        <v>210</v>
      </c>
      <c r="L62" s="39" t="s">
        <v>218</v>
      </c>
      <c r="M62" s="40" t="s">
        <v>219</v>
      </c>
    </row>
    <row r="63" spans="1:13">
      <c r="A63" s="135">
        <v>1308</v>
      </c>
      <c r="B63" s="46">
        <v>1</v>
      </c>
      <c r="C63" s="46"/>
      <c r="D63" s="42" t="s">
        <v>45</v>
      </c>
      <c r="E63" s="66" t="s">
        <v>193</v>
      </c>
      <c r="F63" s="42">
        <f>J63</f>
        <v>5931</v>
      </c>
      <c r="G63" s="66" t="str">
        <f>VLOOKUP($A63,'[1]Contract Price by Style'!$A$2:$J$1260,2,FALSE)</f>
        <v>NONE</v>
      </c>
      <c r="H63" s="66" t="str">
        <f>VLOOKUP($A63,'[1]Contract Price by Style'!$A$2:$J$1260,3,FALSE)</f>
        <v>B156</v>
      </c>
      <c r="I63" s="66" t="str">
        <f>VLOOKUP($A63,'[1]Contract Price by Style'!$A$2:$J$1260,4,FALSE)</f>
        <v xml:space="preserve">Uni Nv Pilot GooseParka </v>
      </c>
      <c r="J63" s="66">
        <f>VLOOKUP($A63,'[1]Contract Price by Style'!$A$2:$J$1260,5,FALSE)</f>
        <v>5931</v>
      </c>
      <c r="K63" s="66" t="str">
        <f>VLOOKUP($A63,'[1]Contract Price by Style'!$A$2:$J$1260,6,FALSE)</f>
        <v>Unisex, Navy Pilot Dresswear Goose Down Parka</v>
      </c>
      <c r="L63" s="88">
        <f>VLOOKUP($A63,'[1]Contract Price by Style'!$A$2:$J$1260,7,FALSE)</f>
        <v>239.95</v>
      </c>
      <c r="M63" s="66" t="str">
        <f>VLOOKUP($A63,'[1]Contract Price by Style'!$A$2:$J$1260,8,FALSE)</f>
        <v>Outerwear</v>
      </c>
    </row>
    <row r="64" spans="1:13">
      <c r="A64" s="136">
        <v>1933</v>
      </c>
      <c r="B64" s="46">
        <v>1</v>
      </c>
      <c r="C64" s="46"/>
      <c r="D64" s="42" t="s">
        <v>46</v>
      </c>
      <c r="E64" s="66" t="s">
        <v>193</v>
      </c>
      <c r="F64" s="42">
        <f t="shared" ref="F64:F88" si="5">J64</f>
        <v>6058</v>
      </c>
      <c r="G64" s="66" t="str">
        <f>VLOOKUP($A64,'[1]Contract Price by Style'!$A$2:$J$1260,2,FALSE)</f>
        <v>D132</v>
      </c>
      <c r="H64" s="66" t="str">
        <f>VLOOKUP($A64,'[1]Contract Price by Style'!$A$2:$J$1260,3,FALSE)</f>
        <v>B054</v>
      </c>
      <c r="I64" s="66" t="str">
        <f>VLOOKUP($A64,'[1]Contract Price by Style'!$A$2:$J$1260,4,FALSE)</f>
        <v>Men Blk Leather Gloves</v>
      </c>
      <c r="J64" s="66">
        <f>VLOOKUP($A64,'[1]Contract Price by Style'!$A$2:$J$1260,5,FALSE)</f>
        <v>6058</v>
      </c>
      <c r="K64" s="66" t="str">
        <f>VLOOKUP($A64,'[1]Contract Price by Style'!$A$2:$J$1260,6,FALSE)</f>
        <v>Male, Black Leather Gloves</v>
      </c>
      <c r="L64" s="88">
        <f>VLOOKUP($A64,'[1]Contract Price by Style'!$A$2:$J$1260,7,FALSE)</f>
        <v>24.428999999999998</v>
      </c>
      <c r="M64" s="66" t="str">
        <f>VLOOKUP($A64,'[1]Contract Price by Style'!$A$2:$J$1260,8,FALSE)</f>
        <v>Accessories</v>
      </c>
    </row>
    <row r="65" spans="1:13">
      <c r="A65" s="136">
        <v>3938</v>
      </c>
      <c r="B65" s="206">
        <v>1</v>
      </c>
      <c r="C65" s="206"/>
      <c r="D65" s="202" t="s">
        <v>47</v>
      </c>
      <c r="E65" s="204" t="s">
        <v>156</v>
      </c>
      <c r="F65" s="42">
        <f t="shared" si="5"/>
        <v>8192</v>
      </c>
      <c r="G65" s="66" t="str">
        <f>VLOOKUP($A65,'[1]Contract Price by Style'!$A$2:$J$1260,2,FALSE)</f>
        <v>D110-S</v>
      </c>
      <c r="H65" s="66" t="str">
        <f>VLOOKUP($A65,'[1]Contract Price by Style'!$A$2:$J$1260,3,FALSE)</f>
        <v>B097</v>
      </c>
      <c r="I65" s="66" t="str">
        <f>VLOOKUP($A65,'[1]Contract Price by Style'!$A$2:$J$1260,4,FALSE)</f>
        <v>Men Nv Pilot Tie</v>
      </c>
      <c r="J65" s="66">
        <f>VLOOKUP($A65,'[1]Contract Price by Style'!$A$2:$J$1260,5,FALSE)</f>
        <v>8192</v>
      </c>
      <c r="K65" s="66" t="str">
        <f>VLOOKUP($A65,'[1]Contract Price by Style'!$A$2:$J$1260,6,FALSE)</f>
        <v>Male, Navy Pilot Tie</v>
      </c>
      <c r="L65" s="88">
        <f>VLOOKUP($A65,'[1]Contract Price by Style'!$A$2:$J$1260,7,FALSE)</f>
        <v>12.189</v>
      </c>
      <c r="M65" s="66" t="str">
        <f>VLOOKUP($A65,'[1]Contract Price by Style'!$A$2:$J$1260,8,FALSE)</f>
        <v>Accessories</v>
      </c>
    </row>
    <row r="66" spans="1:13">
      <c r="A66" s="136">
        <v>3939</v>
      </c>
      <c r="B66" s="208"/>
      <c r="C66" s="208"/>
      <c r="D66" s="203"/>
      <c r="E66" s="205"/>
      <c r="F66" s="42">
        <f t="shared" si="5"/>
        <v>8142</v>
      </c>
      <c r="G66" s="66" t="str">
        <f>VLOOKUP($A66,'[1]Contract Price by Style'!$A$2:$J$1260,2,FALSE)</f>
        <v>D123</v>
      </c>
      <c r="H66" s="66" t="str">
        <f>VLOOKUP($A66,'[1]Contract Price by Style'!$A$2:$J$1260,3,FALSE)</f>
        <v>B098</v>
      </c>
      <c r="I66" s="66" t="str">
        <f>VLOOKUP($A66,'[1]Contract Price by Style'!$A$2:$J$1260,4,FALSE)</f>
        <v>Men Nv Pilot Clip Tie</v>
      </c>
      <c r="J66" s="66">
        <f>VLOOKUP($A66,'[1]Contract Price by Style'!$A$2:$J$1260,5,FALSE)</f>
        <v>8142</v>
      </c>
      <c r="K66" s="66" t="str">
        <f>VLOOKUP($A66,'[1]Contract Price by Style'!$A$2:$J$1260,6,FALSE)</f>
        <v>Male, Navy Pilot Clip Tie</v>
      </c>
      <c r="L66" s="88">
        <f>VLOOKUP($A66,'[1]Contract Price by Style'!$A$2:$J$1260,7,FALSE)</f>
        <v>13.209</v>
      </c>
      <c r="M66" s="66" t="str">
        <f>VLOOKUP($A66,'[1]Contract Price by Style'!$A$2:$J$1260,8,FALSE)</f>
        <v>Accessories</v>
      </c>
    </row>
    <row r="67" spans="1:13">
      <c r="A67" s="136">
        <v>3114</v>
      </c>
      <c r="B67" s="206">
        <v>1</v>
      </c>
      <c r="C67" s="206"/>
      <c r="D67" s="202" t="s">
        <v>48</v>
      </c>
      <c r="E67" s="204" t="s">
        <v>156</v>
      </c>
      <c r="F67" s="42">
        <f t="shared" si="5"/>
        <v>3621</v>
      </c>
      <c r="G67" s="66" t="str">
        <f>VLOOKUP($A67,'[1]Contract Price by Style'!$A$2:$J$1260,2,FALSE)</f>
        <v>D141</v>
      </c>
      <c r="H67" s="66" t="str">
        <f>VLOOKUP($A67,'[1]Contract Price by Style'!$A$2:$J$1260,3,FALSE)</f>
        <v>B015</v>
      </c>
      <c r="I67" s="66" t="str">
        <f>VLOOKUP($A67,'[1]Contract Price by Style'!$A$2:$J$1260,4,FALSE)</f>
        <v>Men Wht LS PilotShirt</v>
      </c>
      <c r="J67" s="66">
        <f>VLOOKUP($A67,'[1]Contract Price by Style'!$A$2:$J$1260,5,FALSE)</f>
        <v>3621</v>
      </c>
      <c r="K67" s="66" t="str">
        <f>VLOOKUP($A67,'[1]Contract Price by Style'!$A$2:$J$1260,6,FALSE)</f>
        <v>Male, White Pilot Long Sleeve Shirt</v>
      </c>
      <c r="L67" s="88">
        <f>VLOOKUP($A67,'[1]Contract Price by Style'!$A$2:$J$1260,7,FALSE)</f>
        <v>22.388999999999999</v>
      </c>
      <c r="M67" s="66" t="str">
        <f>VLOOKUP($A67,'[1]Contract Price by Style'!$A$2:$J$1260,8,FALSE)</f>
        <v>Tops</v>
      </c>
    </row>
    <row r="68" spans="1:13">
      <c r="A68" s="136">
        <v>3115</v>
      </c>
      <c r="B68" s="207"/>
      <c r="C68" s="207"/>
      <c r="D68" s="209"/>
      <c r="E68" s="210"/>
      <c r="F68" s="42">
        <f t="shared" si="5"/>
        <v>3541</v>
      </c>
      <c r="G68" s="66" t="str">
        <f>VLOOKUP($A68,'[1]Contract Price by Style'!$A$2:$J$1260,2,FALSE)</f>
        <v>D100-S</v>
      </c>
      <c r="H68" s="66" t="str">
        <f>VLOOKUP($A68,'[1]Contract Price by Style'!$A$2:$J$1260,3,FALSE)</f>
        <v>B012</v>
      </c>
      <c r="I68" s="66" t="str">
        <f>VLOOKUP($A68,'[1]Contract Price by Style'!$A$2:$J$1260,4,FALSE)</f>
        <v>Men Wht SS PilotShirt</v>
      </c>
      <c r="J68" s="66">
        <f>VLOOKUP($A68,'[1]Contract Price by Style'!$A$2:$J$1260,5,FALSE)</f>
        <v>3541</v>
      </c>
      <c r="K68" s="66" t="str">
        <f>VLOOKUP($A68,'[1]Contract Price by Style'!$A$2:$J$1260,6,FALSE)</f>
        <v>Male, White Pilot Short Sleeve Shirt</v>
      </c>
      <c r="L68" s="88">
        <f>VLOOKUP($A68,'[1]Contract Price by Style'!$A$2:$J$1260,7,FALSE)</f>
        <v>20.349</v>
      </c>
      <c r="M68" s="66" t="str">
        <f>VLOOKUP($A68,'[1]Contract Price by Style'!$A$2:$J$1260,8,FALSE)</f>
        <v>Tops</v>
      </c>
    </row>
    <row r="69" spans="1:13" s="90" customFormat="1">
      <c r="A69" s="143">
        <v>3109</v>
      </c>
      <c r="B69" s="207"/>
      <c r="C69" s="207"/>
      <c r="D69" s="209"/>
      <c r="E69" s="210"/>
      <c r="F69" s="81">
        <f t="shared" ref="F69" si="6">J69</f>
        <v>3546</v>
      </c>
      <c r="G69" s="82" t="str">
        <f>VLOOKUP($A69,'[1]Contract Price by Style'!$A$2:$J$1260,2,FALSE)</f>
        <v>D205</v>
      </c>
      <c r="H69" s="82" t="str">
        <f>VLOOKUP($A69,'[1]Contract Price by Style'!$A$2:$J$1260,3,FALSE)</f>
        <v>B070</v>
      </c>
      <c r="I69" s="82" t="str">
        <f>VLOOKUP($A69,'[1]Contract Price by Style'!$A$2:$J$1260,4,FALSE)</f>
        <v>Men Wht Plt SS CtnShirt</v>
      </c>
      <c r="J69" s="82">
        <f>VLOOKUP($A69,'[1]Contract Price by Style'!$A$2:$J$1260,5,FALSE)</f>
        <v>3546</v>
      </c>
      <c r="K69" s="82" t="str">
        <f>VLOOKUP($A69,'[1]Contract Price by Style'!$A$2:$J$1260,6,FALSE)</f>
        <v>Male, White Pilot Short Sleeve Shirt, 100% Cotton</v>
      </c>
      <c r="L69" s="89">
        <f>VLOOKUP($A69,'[1]Contract Price by Style'!$A$2:$J$1260,7,FALSE)</f>
        <v>25.448999999999998</v>
      </c>
      <c r="M69" s="82" t="str">
        <f>VLOOKUP($A69,'[1]Contract Price by Style'!$A$2:$J$1260,8,FALSE)</f>
        <v>Tops</v>
      </c>
    </row>
    <row r="70" spans="1:13">
      <c r="A70" s="136">
        <v>31151</v>
      </c>
      <c r="B70" s="208"/>
      <c r="C70" s="208"/>
      <c r="D70" s="203"/>
      <c r="E70" s="210"/>
      <c r="F70" s="42">
        <f t="shared" si="5"/>
        <v>3542</v>
      </c>
      <c r="G70" s="66" t="str">
        <f>VLOOKUP($A70,'[1]Contract Price by Style'!$A$2:$J$1260,2,FALSE)</f>
        <v>D215</v>
      </c>
      <c r="H70" s="66" t="str">
        <f>VLOOKUP($A70,'[1]Contract Price by Style'!$A$2:$J$1260,3,FALSE)</f>
        <v>B066</v>
      </c>
      <c r="I70" s="66" t="str">
        <f>VLOOKUP($A70,'[1]Contract Price by Style'!$A$2:$J$1260,4,FALSE)</f>
        <v>Men Wht SS PilotShirt RTF</v>
      </c>
      <c r="J70" s="66">
        <f>VLOOKUP($A70,'[1]Contract Price by Style'!$A$2:$J$1260,5,FALSE)</f>
        <v>3542</v>
      </c>
      <c r="K70" s="66" t="str">
        <f>VLOOKUP($A70,'[1]Contract Price by Style'!$A$2:$J$1260,6,FALSE)</f>
        <v>Male, White Pilot Short Sleeve Shirt, Traditional Fit</v>
      </c>
      <c r="L70" s="88">
        <f>VLOOKUP($A70,'[1]Contract Price by Style'!$A$2:$J$1260,7,FALSE)</f>
        <v>21.369</v>
      </c>
      <c r="M70" s="66" t="str">
        <f>VLOOKUP($A70,'[1]Contract Price by Style'!$A$2:$J$1260,8,FALSE)</f>
        <v>Tops</v>
      </c>
    </row>
    <row r="71" spans="1:13">
      <c r="A71" s="136">
        <v>3623</v>
      </c>
      <c r="B71" s="46">
        <v>1</v>
      </c>
      <c r="C71" s="46"/>
      <c r="D71" s="42" t="s">
        <v>45</v>
      </c>
      <c r="E71" s="66" t="s">
        <v>193</v>
      </c>
      <c r="F71" s="42">
        <f t="shared" si="5"/>
        <v>9654</v>
      </c>
      <c r="G71" s="66" t="str">
        <f>VLOOKUP($A71,'[1]Contract Price by Style'!$A$2:$J$1260,2,FALSE)</f>
        <v>NONE</v>
      </c>
      <c r="H71" s="66" t="str">
        <f>VLOOKUP($A71,'[1]Contract Price by Style'!$A$2:$J$1260,3,FALSE)</f>
        <v>NONE</v>
      </c>
      <c r="I71" s="66" t="str">
        <f>VLOOKUP($A71,'[1]Contract Price by Style'!$A$2:$J$1260,4,FALSE)</f>
        <v>Uni Blk Pilot Raincoat</v>
      </c>
      <c r="J71" s="66">
        <f>VLOOKUP($A71,'[1]Contract Price by Style'!$A$2:$J$1260,5,FALSE)</f>
        <v>9654</v>
      </c>
      <c r="K71" s="66" t="str">
        <f>VLOOKUP($A71,'[1]Contract Price by Style'!$A$2:$J$1260,6,FALSE)</f>
        <v>Unisex, Black Pilot Rain Coat</v>
      </c>
      <c r="L71" s="88">
        <f>VLOOKUP($A71,'[1]Contract Price by Style'!$A$2:$J$1260,7,FALSE)</f>
        <v>131.94999999999999</v>
      </c>
      <c r="M71" s="66" t="str">
        <f>VLOOKUP($A71,'[1]Contract Price by Style'!$A$2:$J$1260,8,FALSE)</f>
        <v>Outerwear</v>
      </c>
    </row>
    <row r="72" spans="1:13">
      <c r="A72" s="92">
        <v>8924</v>
      </c>
      <c r="B72" s="46">
        <v>1</v>
      </c>
      <c r="C72" s="46"/>
      <c r="D72" s="42" t="s">
        <v>49</v>
      </c>
      <c r="E72" s="66" t="s">
        <v>193</v>
      </c>
      <c r="F72" s="42" t="str">
        <f t="shared" si="5"/>
        <v>614503/</v>
      </c>
      <c r="G72" s="66" t="str">
        <f>VLOOKUP($A72,'[1]Contract Price by Style'!$A$2:$J$1260,2,FALSE)</f>
        <v>NONE</v>
      </c>
      <c r="H72" s="66" t="str">
        <f>VLOOKUP($A72,'[1]Contract Price by Style'!$A$2:$J$1260,3,FALSE)</f>
        <v>NONE</v>
      </c>
      <c r="I72" s="66" t="str">
        <f>VLOOKUP($A72,'[1]Contract Price by Style'!$A$2:$J$1260,4,FALSE)</f>
        <v>Jazz suitcase (distro)</v>
      </c>
      <c r="J72" s="66" t="str">
        <f>VLOOKUP($A72,'[1]Contract Price by Style'!$A$2:$J$1260,5,FALSE)</f>
        <v>614503/</v>
      </c>
      <c r="K72" s="66" t="str">
        <f>VLOOKUP($A72,'[1]Contract Price by Style'!$A$2:$J$1260,6,FALSE)</f>
        <v>Unisex, Black Suitcase, Jazz</v>
      </c>
      <c r="L72" s="88">
        <f>VLOOKUP($A72,'[1]Contract Price by Style'!$A$2:$J$1260,7,FALSE)</f>
        <v>142.30000000000001</v>
      </c>
      <c r="M72" s="66" t="str">
        <f>VLOOKUP($A72,'[1]Contract Price by Style'!$A$2:$J$1260,8,FALSE)</f>
        <v>Accessories</v>
      </c>
    </row>
    <row r="73" spans="1:13">
      <c r="A73" s="92">
        <v>8930</v>
      </c>
      <c r="B73" s="46">
        <v>1</v>
      </c>
      <c r="C73" s="46"/>
      <c r="D73" s="42" t="s">
        <v>45</v>
      </c>
      <c r="E73" s="66" t="s">
        <v>193</v>
      </c>
      <c r="F73" s="42" t="str">
        <f t="shared" si="5"/>
        <v>614603/</v>
      </c>
      <c r="G73" s="66" t="str">
        <f>VLOOKUP($A73,'[1]Contract Price by Style'!$A$2:$J$1260,2,FALSE)</f>
        <v>NONE</v>
      </c>
      <c r="H73" s="66" t="str">
        <f>VLOOKUP($A73,'[1]Contract Price by Style'!$A$2:$J$1260,3,FALSE)</f>
        <v>NONE</v>
      </c>
      <c r="I73" s="66" t="str">
        <f>VLOOKUP($A73,'[1]Contract Price by Style'!$A$2:$J$1260,4,FALSE)</f>
        <v>Jazz lunch tote bag ( disto )</v>
      </c>
      <c r="J73" s="66" t="str">
        <f>VLOOKUP($A73,'[1]Contract Price by Style'!$A$2:$J$1260,5,FALSE)</f>
        <v>614603/</v>
      </c>
      <c r="K73" s="66" t="str">
        <f>VLOOKUP($A73,'[1]Contract Price by Style'!$A$2:$J$1260,6,FALSE)</f>
        <v>Unisex, Black Lunch Tote, Jazz</v>
      </c>
      <c r="L73" s="88">
        <f>VLOOKUP($A73,'[1]Contract Price by Style'!$A$2:$J$1260,7,FALSE)</f>
        <v>7.65</v>
      </c>
      <c r="M73" s="66" t="str">
        <f>VLOOKUP($A73,'[1]Contract Price by Style'!$A$2:$J$1260,8,FALSE)</f>
        <v>Accessories</v>
      </c>
    </row>
    <row r="74" spans="1:13">
      <c r="A74" s="136">
        <v>21644</v>
      </c>
      <c r="B74" s="46">
        <v>1</v>
      </c>
      <c r="C74" s="46"/>
      <c r="D74" s="42" t="s">
        <v>45</v>
      </c>
      <c r="E74" s="66" t="s">
        <v>193</v>
      </c>
      <c r="F74" s="42" t="str">
        <f t="shared" si="5"/>
        <v>V130J</v>
      </c>
      <c r="G74" s="66" t="str">
        <f>VLOOKUP($A74,'[1]Contract Price by Style'!$A$2:$J$1260,2,FALSE)</f>
        <v>S100-S</v>
      </c>
      <c r="H74" s="66" t="str">
        <f>VLOOKUP($A74,'[1]Contract Price by Style'!$A$2:$J$1260,3,FALSE)</f>
        <v>B095</v>
      </c>
      <c r="I74" s="66" t="str">
        <f>VLOOKUP($A74,'[1]Contract Price by Style'!$A$2:$J$1260,4,FALSE)</f>
        <v>Hi Vis Yellow Vest/JZ</v>
      </c>
      <c r="J74" s="66" t="str">
        <f>VLOOKUP($A74,'[1]Contract Price by Style'!$A$2:$J$1260,5,FALSE)</f>
        <v>V130J</v>
      </c>
      <c r="K74" s="66" t="str">
        <f>VLOOKUP($A74,'[1]Contract Price by Style'!$A$2:$J$1260,6,FALSE)</f>
        <v>Unisex, Yellow Hi-Vis Vest, Jazz Logo</v>
      </c>
      <c r="L74" s="88">
        <f>VLOOKUP($A74,'[1]Contract Price by Style'!$A$2:$J$1260,7,FALSE)</f>
        <v>15.95</v>
      </c>
      <c r="M74" s="66" t="str">
        <f>VLOOKUP($A74,'[1]Contract Price by Style'!$A$2:$J$1260,8,FALSE)</f>
        <v>Vests</v>
      </c>
    </row>
    <row r="75" spans="1:13">
      <c r="A75" s="136">
        <v>1932</v>
      </c>
      <c r="B75" s="206">
        <v>1</v>
      </c>
      <c r="C75" s="206"/>
      <c r="D75" s="202" t="s">
        <v>51</v>
      </c>
      <c r="E75" s="204" t="s">
        <v>158</v>
      </c>
      <c r="F75" s="42">
        <f t="shared" si="5"/>
        <v>6152</v>
      </c>
      <c r="G75" s="66" t="str">
        <f>VLOOKUP($A75,'[1]Contract Price by Style'!$A$2:$J$1260,2,FALSE)</f>
        <v>D122</v>
      </c>
      <c r="H75" s="66" t="str">
        <f>VLOOKUP($A75,'[1]Contract Price by Style'!$A$2:$J$1260,3,FALSE)</f>
        <v>B025</v>
      </c>
      <c r="I75" s="66" t="str">
        <f>VLOOKUP($A75,'[1]Contract Price by Style'!$A$2:$J$1260,4,FALSE)</f>
        <v>Men Blk Pilot LeatherBelt</v>
      </c>
      <c r="J75" s="66">
        <f>VLOOKUP($A75,'[1]Contract Price by Style'!$A$2:$J$1260,5,FALSE)</f>
        <v>6152</v>
      </c>
      <c r="K75" s="66" t="str">
        <f>VLOOKUP($A75,'[1]Contract Price by Style'!$A$2:$J$1260,6,FALSE)</f>
        <v>Male, Black Pilot Leather Belt, Gold Buckle</v>
      </c>
      <c r="L75" s="88">
        <f>VLOOKUP($A75,'[1]Contract Price by Style'!$A$2:$J$1260,7,FALSE)</f>
        <v>12.189</v>
      </c>
      <c r="M75" s="66" t="str">
        <f>VLOOKUP($A75,'[1]Contract Price by Style'!$A$2:$J$1260,8,FALSE)</f>
        <v>Accessories</v>
      </c>
    </row>
    <row r="76" spans="1:13">
      <c r="A76" s="136">
        <v>2935</v>
      </c>
      <c r="B76" s="208"/>
      <c r="C76" s="208"/>
      <c r="D76" s="203"/>
      <c r="E76" s="205"/>
      <c r="F76" s="42">
        <f t="shared" si="5"/>
        <v>6111</v>
      </c>
      <c r="G76" s="66" t="str">
        <f>VLOOKUP($A76,'[1]Contract Price by Style'!$A$2:$J$1260,2,FALSE)</f>
        <v>W105</v>
      </c>
      <c r="H76" s="66" t="str">
        <f>VLOOKUP($A76,'[1]Contract Price by Style'!$A$2:$J$1260,3,FALSE)</f>
        <v>B128</v>
      </c>
      <c r="I76" s="66" t="str">
        <f>VLOOKUP($A76,'[1]Contract Price by Style'!$A$2:$J$1260,4,FALSE)</f>
        <v>Men Blk Leather Belt</v>
      </c>
      <c r="J76" s="66">
        <f>VLOOKUP($A76,'[1]Contract Price by Style'!$A$2:$J$1260,5,FALSE)</f>
        <v>6111</v>
      </c>
      <c r="K76" s="66" t="str">
        <f>VLOOKUP($A76,'[1]Contract Price by Style'!$A$2:$J$1260,6,FALSE)</f>
        <v>Unisex, Black Leather Work Belt, Silver Buckle</v>
      </c>
      <c r="L76" s="88">
        <f>VLOOKUP($A76,'[1]Contract Price by Style'!$A$2:$J$1260,7,FALSE)</f>
        <v>13.209</v>
      </c>
      <c r="M76" s="66" t="str">
        <f>VLOOKUP($A76,'[1]Contract Price by Style'!$A$2:$J$1260,8,FALSE)</f>
        <v>Accessories</v>
      </c>
    </row>
    <row r="77" spans="1:13">
      <c r="A77" s="136">
        <v>20310</v>
      </c>
      <c r="B77" s="206">
        <v>1</v>
      </c>
      <c r="C77" s="206"/>
      <c r="D77" s="202" t="s">
        <v>45</v>
      </c>
      <c r="E77" s="204" t="s">
        <v>158</v>
      </c>
      <c r="F77" s="42">
        <f t="shared" si="5"/>
        <v>5973</v>
      </c>
      <c r="G77" s="66" t="str">
        <f>VLOOKUP($A77,'[1]Contract Price by Style'!$A$2:$J$1260,2,FALSE)</f>
        <v>D144</v>
      </c>
      <c r="H77" s="66" t="str">
        <f>VLOOKUP($A77,'[1]Contract Price by Style'!$A$2:$J$1260,3,FALSE)</f>
        <v>B049</v>
      </c>
      <c r="I77" s="66" t="str">
        <f>VLOOKUP($A77,'[1]Contract Price by Style'!$A$2:$J$1260,4,FALSE)</f>
        <v>Men Blk AllWeather Coat</v>
      </c>
      <c r="J77" s="66">
        <f>VLOOKUP($A77,'[1]Contract Price by Style'!$A$2:$J$1260,5,FALSE)</f>
        <v>5973</v>
      </c>
      <c r="K77" s="66" t="str">
        <f>VLOOKUP($A77,'[1]Contract Price by Style'!$A$2:$J$1260,6,FALSE)</f>
        <v>Male, Black All Weather Coat</v>
      </c>
      <c r="L77" s="88">
        <f>VLOOKUP($A77,'[1]Contract Price by Style'!$A$2:$J$1260,7,FALSE)</f>
        <v>152.94899999999998</v>
      </c>
      <c r="M77" s="66" t="str">
        <f>VLOOKUP($A77,'[1]Contract Price by Style'!$A$2:$J$1260,8,FALSE)</f>
        <v>Outerwear</v>
      </c>
    </row>
    <row r="78" spans="1:13">
      <c r="A78" s="136">
        <v>20315</v>
      </c>
      <c r="B78" s="208"/>
      <c r="C78" s="208"/>
      <c r="D78" s="203"/>
      <c r="E78" s="205"/>
      <c r="F78" s="42">
        <f t="shared" si="5"/>
        <v>5972</v>
      </c>
      <c r="G78" s="66" t="str">
        <f>VLOOKUP($A78,'[1]Contract Price by Style'!$A$2:$J$1260,2,FALSE)</f>
        <v>D130</v>
      </c>
      <c r="H78" s="66" t="str">
        <f>VLOOKUP($A78,'[1]Contract Price by Style'!$A$2:$J$1260,3,FALSE)</f>
        <v>B048</v>
      </c>
      <c r="I78" s="66" t="str">
        <f>VLOOKUP($A78,'[1]Contract Price by Style'!$A$2:$J$1260,4,FALSE)</f>
        <v>Men Blk Topper Coat</v>
      </c>
      <c r="J78" s="66">
        <f>VLOOKUP($A78,'[1]Contract Price by Style'!$A$2:$J$1260,5,FALSE)</f>
        <v>5972</v>
      </c>
      <c r="K78" s="66" t="str">
        <f>VLOOKUP($A78,'[1]Contract Price by Style'!$A$2:$J$1260,6,FALSE)</f>
        <v>Male, Black Topper Coat</v>
      </c>
      <c r="L78" s="88">
        <f>VLOOKUP($A78,'[1]Contract Price by Style'!$A$2:$J$1260,7,FALSE)</f>
        <v>173.34899999999999</v>
      </c>
      <c r="M78" s="66" t="str">
        <f>VLOOKUP($A78,'[1]Contract Price by Style'!$A$2:$J$1260,8,FALSE)</f>
        <v>Outerwear</v>
      </c>
    </row>
    <row r="79" spans="1:13">
      <c r="A79" s="135">
        <v>3209</v>
      </c>
      <c r="B79" s="206">
        <v>1</v>
      </c>
      <c r="C79" s="206"/>
      <c r="D79" s="202" t="s">
        <v>45</v>
      </c>
      <c r="E79" s="204" t="s">
        <v>158</v>
      </c>
      <c r="F79" s="42">
        <f t="shared" si="5"/>
        <v>5815</v>
      </c>
      <c r="G79" s="66" t="str">
        <f>VLOOKUP($A79,'[1]Contract Price by Style'!$A$2:$J$1260,2,FALSE)</f>
        <v>D143</v>
      </c>
      <c r="H79" s="66" t="str">
        <f>VLOOKUP($A79,'[1]Contract Price by Style'!$A$2:$J$1260,3,FALSE)</f>
        <v>TO BE ADDED</v>
      </c>
      <c r="I79" s="66" t="str">
        <f>VLOOKUP($A79,'[1]Contract Price by Style'!$A$2:$J$1260,4,FALSE)</f>
        <v>Men Nv FO Blazer</v>
      </c>
      <c r="J79" s="66">
        <f>VLOOKUP($A79,'[1]Contract Price by Style'!$A$2:$J$1260,5,FALSE)</f>
        <v>5815</v>
      </c>
      <c r="K79" s="66" t="str">
        <f>VLOOKUP($A79,'[1]Contract Price by Style'!$A$2:$J$1260,6,FALSE)</f>
        <v>Male, Navy Pilot First Officer Unvented Tunic, EX</v>
      </c>
      <c r="L79" s="88">
        <f>VLOOKUP($A79,'[1]Contract Price by Style'!$A$2:$J$1260,7,FALSE)</f>
        <v>173.35</v>
      </c>
      <c r="M79" s="66" t="str">
        <f>VLOOKUP($A79,'[1]Contract Price by Style'!$A$2:$J$1260,8,FALSE)</f>
        <v>Tunic</v>
      </c>
    </row>
    <row r="80" spans="1:13">
      <c r="A80" s="135">
        <v>3211</v>
      </c>
      <c r="B80" s="208"/>
      <c r="C80" s="208"/>
      <c r="D80" s="203"/>
      <c r="E80" s="205"/>
      <c r="F80" s="42">
        <f t="shared" si="5"/>
        <v>5805</v>
      </c>
      <c r="G80" s="66" t="str">
        <f>VLOOKUP($A80,'[1]Contract Price by Style'!$A$2:$J$1260,2,FALSE)</f>
        <v>D143</v>
      </c>
      <c r="H80" s="66" t="str">
        <f>VLOOKUP($A80,'[1]Contract Price by Style'!$A$2:$J$1260,3,FALSE)</f>
        <v>B004</v>
      </c>
      <c r="I80" s="66" t="str">
        <f>VLOOKUP($A80,'[1]Contract Price by Style'!$A$2:$J$1260,4,FALSE)</f>
        <v>Men Nv FO Blazer</v>
      </c>
      <c r="J80" s="66">
        <f>VLOOKUP($A80,'[1]Contract Price by Style'!$A$2:$J$1260,5,FALSE)</f>
        <v>5805</v>
      </c>
      <c r="K80" s="66" t="str">
        <f>VLOOKUP($A80,'[1]Contract Price by Style'!$A$2:$J$1260,6,FALSE)</f>
        <v>Male, Navy Pilot First Officer Vented Tunic, EX</v>
      </c>
      <c r="L80" s="88">
        <f>VLOOKUP($A80,'[1]Contract Price by Style'!$A$2:$J$1260,7,FALSE)</f>
        <v>173.34899999999999</v>
      </c>
      <c r="M80" s="66" t="str">
        <f>VLOOKUP($A80,'[1]Contract Price by Style'!$A$2:$J$1260,8,FALSE)</f>
        <v>Tunic</v>
      </c>
    </row>
    <row r="81" spans="1:13">
      <c r="A81" s="136">
        <v>3412</v>
      </c>
      <c r="B81" s="206">
        <v>1</v>
      </c>
      <c r="C81" s="206"/>
      <c r="D81" s="202" t="s">
        <v>270</v>
      </c>
      <c r="E81" s="204" t="s">
        <v>156</v>
      </c>
      <c r="F81" s="42">
        <f t="shared" si="5"/>
        <v>1713</v>
      </c>
      <c r="G81" s="66" t="str">
        <f>VLOOKUP($A81,'[1]Contract Price by Style'!$A$2:$J$1260,2,FALSE)</f>
        <v>D114</v>
      </c>
      <c r="H81" s="66" t="str">
        <f>VLOOKUP($A81,'[1]Contract Price by Style'!$A$2:$J$1260,3,FALSE)</f>
        <v>B008</v>
      </c>
      <c r="I81" s="66" t="str">
        <f>VLOOKUP($A81,'[1]Contract Price by Style'!$A$2:$J$1260,4,FALSE)</f>
        <v>Men Nv Plt PilotPant</v>
      </c>
      <c r="J81" s="66">
        <f>VLOOKUP($A81,'[1]Contract Price by Style'!$A$2:$J$1260,5,FALSE)</f>
        <v>1713</v>
      </c>
      <c r="K81" s="66" t="str">
        <f>VLOOKUP($A81,'[1]Contract Price by Style'!$A$2:$J$1260,6,FALSE)</f>
        <v>Male, Navy Pilot Pleated Pant</v>
      </c>
      <c r="L81" s="88">
        <f>VLOOKUP($A81,'[1]Contract Price by Style'!$A$2:$J$1260,7,FALSE)</f>
        <v>50.949000000000005</v>
      </c>
      <c r="M81" s="66" t="str">
        <f>VLOOKUP($A81,'[1]Contract Price by Style'!$A$2:$J$1260,8,FALSE)</f>
        <v>Bottoms</v>
      </c>
    </row>
    <row r="82" spans="1:13">
      <c r="A82" s="136">
        <v>3413</v>
      </c>
      <c r="B82" s="208"/>
      <c r="C82" s="208"/>
      <c r="D82" s="203"/>
      <c r="E82" s="205"/>
      <c r="F82" s="42">
        <f t="shared" si="5"/>
        <v>1610</v>
      </c>
      <c r="G82" s="66" t="str">
        <f>VLOOKUP($A82,'[1]Contract Price by Style'!$A$2:$J$1260,2,FALSE)</f>
        <v>D109-S</v>
      </c>
      <c r="H82" s="66" t="str">
        <f>VLOOKUP($A82,'[1]Contract Price by Style'!$A$2:$J$1260,3,FALSE)</f>
        <v>B007</v>
      </c>
      <c r="I82" s="66" t="str">
        <f>VLOOKUP($A82,'[1]Contract Price by Style'!$A$2:$J$1260,4,FALSE)</f>
        <v>Men Nv PilotPant</v>
      </c>
      <c r="J82" s="66">
        <f>VLOOKUP($A82,'[1]Contract Price by Style'!$A$2:$J$1260,5,FALSE)</f>
        <v>1610</v>
      </c>
      <c r="K82" s="66" t="str">
        <f>VLOOKUP($A82,'[1]Contract Price by Style'!$A$2:$J$1260,6,FALSE)</f>
        <v>Male, Navy Pilot Pant</v>
      </c>
      <c r="L82" s="88">
        <f>VLOOKUP($A82,'[1]Contract Price by Style'!$A$2:$J$1260,7,FALSE)</f>
        <v>61.149000000000001</v>
      </c>
      <c r="M82" s="66" t="str">
        <f>VLOOKUP($A82,'[1]Contract Price by Style'!$A$2:$J$1260,8,FALSE)</f>
        <v>Bottoms</v>
      </c>
    </row>
    <row r="83" spans="1:13" ht="30">
      <c r="A83" s="71">
        <v>3989</v>
      </c>
      <c r="B83" s="206">
        <v>1</v>
      </c>
      <c r="C83" s="206"/>
      <c r="D83" s="202" t="s">
        <v>51</v>
      </c>
      <c r="E83" s="204" t="s">
        <v>158</v>
      </c>
      <c r="F83" s="42" t="str">
        <f t="shared" si="5"/>
        <v>6703J</v>
      </c>
      <c r="G83" s="66" t="str">
        <f>VLOOKUP($A83,'[1]Contract Price by Style'!$A$2:$J$1260,2,FALSE)</f>
        <v>D165</v>
      </c>
      <c r="H83" s="66" t="str">
        <f>VLOOKUP($A83,'[1]Contract Price by Style'!$A$2:$J$1260,3,FALSE)</f>
        <v>B044</v>
      </c>
      <c r="I83" s="66" t="str">
        <f>VLOOKUP($A83,'[1]Contract Price by Style'!$A$2:$J$1260,4,FALSE)</f>
        <v>Men Nv FO Hat/JZ</v>
      </c>
      <c r="J83" s="66" t="str">
        <f>VLOOKUP($A83,'[1]Contract Price by Style'!$A$2:$J$1260,5,FALSE)</f>
        <v>6703J</v>
      </c>
      <c r="K83" s="66" t="str">
        <f>VLOOKUP($A83,'[1]Contract Price by Style'!$A$2:$J$1260,6,FALSE)</f>
        <v>Unisex, Navy Pilot First Officer Hat, Regular Sizes, Jazz Logo</v>
      </c>
      <c r="L83" s="88">
        <f>VLOOKUP($A83,'[1]Contract Price by Style'!$A$2:$J$1260,7,FALSE)</f>
        <v>74.409000000000006</v>
      </c>
      <c r="M83" s="66" t="str">
        <f>VLOOKUP($A83,'[1]Contract Price by Style'!$A$2:$J$1260,8,FALSE)</f>
        <v>Hats</v>
      </c>
    </row>
    <row r="84" spans="1:13" ht="30">
      <c r="A84" s="71">
        <v>3991</v>
      </c>
      <c r="B84" s="203"/>
      <c r="C84" s="203"/>
      <c r="D84" s="203"/>
      <c r="E84" s="205"/>
      <c r="F84" s="42" t="str">
        <f t="shared" si="5"/>
        <v>6704J</v>
      </c>
      <c r="G84" s="66" t="str">
        <f>VLOOKUP($A84,'[1]Contract Price by Style'!$A$2:$J$1260,2,FALSE)</f>
        <v>D167</v>
      </c>
      <c r="H84" s="66" t="str">
        <f>VLOOKUP($A84,'[1]Contract Price by Style'!$A$2:$J$1260,3,FALSE)</f>
        <v>B045</v>
      </c>
      <c r="I84" s="66" t="str">
        <f>VLOOKUP($A84,'[1]Contract Price by Style'!$A$2:$J$1260,4,FALSE)</f>
        <v>Wmn Nv FO Hat/JZ</v>
      </c>
      <c r="J84" s="66" t="str">
        <f>VLOOKUP($A84,'[1]Contract Price by Style'!$A$2:$J$1260,5,FALSE)</f>
        <v>6704J</v>
      </c>
      <c r="K84" s="66" t="str">
        <f>VLOOKUP($A84,'[1]Contract Price by Style'!$A$2:$J$1260,6,FALSE)</f>
        <v>Unisex, Navy Pilot First Officer Hat, Small Sizes, Jazz Logo</v>
      </c>
      <c r="L84" s="88">
        <f>VLOOKUP($A84,'[1]Contract Price by Style'!$A$2:$J$1260,7,FALSE)</f>
        <v>74.409000000000006</v>
      </c>
      <c r="M84" s="66" t="str">
        <f>VLOOKUP($A84,'[1]Contract Price by Style'!$A$2:$J$1260,8,FALSE)</f>
        <v>Hats</v>
      </c>
    </row>
    <row r="85" spans="1:13">
      <c r="A85" s="136">
        <v>8822</v>
      </c>
      <c r="B85" s="206">
        <v>1</v>
      </c>
      <c r="C85" s="206"/>
      <c r="D85" s="202" t="s">
        <v>46</v>
      </c>
      <c r="E85" s="215" t="s">
        <v>158</v>
      </c>
      <c r="F85" s="42">
        <f t="shared" si="5"/>
        <v>7012</v>
      </c>
      <c r="G85" s="66" t="str">
        <f>VLOOKUP($A85,'[1]Contract Price by Style'!$A$2:$J$1260,2,FALSE)</f>
        <v>D166</v>
      </c>
      <c r="H85" s="66" t="str">
        <f>VLOOKUP($A85,'[1]Contract Price by Style'!$A$2:$J$1260,3,FALSE)</f>
        <v>B129</v>
      </c>
      <c r="I85" s="66" t="str">
        <f>VLOOKUP($A85,'[1]Contract Price by Style'!$A$2:$J$1260,4,FALSE)</f>
        <v>Uni Nv FA Vneck Sweater</v>
      </c>
      <c r="J85" s="66">
        <f>VLOOKUP($A85,'[1]Contract Price by Style'!$A$2:$J$1260,5,FALSE)</f>
        <v>7012</v>
      </c>
      <c r="K85" s="66" t="str">
        <f>VLOOKUP($A85,'[1]Contract Price by Style'!$A$2:$J$1260,6,FALSE)</f>
        <v>Unisex, Navy Pilot Long Sleeve V-Neck Sweater</v>
      </c>
      <c r="L85" s="88">
        <f>VLOOKUP($A85,'[1]Contract Price by Style'!$A$2:$J$1260,7,FALSE)</f>
        <v>33.609000000000002</v>
      </c>
      <c r="M85" s="66" t="str">
        <f>VLOOKUP($A85,'[1]Contract Price by Style'!$A$2:$J$1260,8,FALSE)</f>
        <v>Sweaters</v>
      </c>
    </row>
    <row r="86" spans="1:13">
      <c r="A86" s="136">
        <v>8823</v>
      </c>
      <c r="B86" s="207"/>
      <c r="C86" s="207"/>
      <c r="D86" s="209"/>
      <c r="E86" s="215"/>
      <c r="F86" s="42">
        <f t="shared" si="5"/>
        <v>7663</v>
      </c>
      <c r="G86" s="66" t="str">
        <f>VLOOKUP($A86,'[1]Contract Price by Style'!$A$2:$J$1260,2,FALSE)</f>
        <v>NONE</v>
      </c>
      <c r="H86" s="66" t="str">
        <f>VLOOKUP($A86,'[1]Contract Price by Style'!$A$2:$J$1260,3,FALSE)</f>
        <v>NONE</v>
      </c>
      <c r="I86" s="66" t="str">
        <f>VLOOKUP($A86,'[1]Contract Price by Style'!$A$2:$J$1260,4,FALSE)</f>
        <v>Uni Nvy Pilot ZF Cardigan</v>
      </c>
      <c r="J86" s="66">
        <f>VLOOKUP($A86,'[1]Contract Price by Style'!$A$2:$J$1260,5,FALSE)</f>
        <v>7663</v>
      </c>
      <c r="K86" s="66" t="str">
        <f>VLOOKUP($A86,'[1]Contract Price by Style'!$A$2:$J$1260,6,FALSE)</f>
        <v>Unisex, Navy Zip Front Pilot Cardigan Sweater</v>
      </c>
      <c r="L86" s="88">
        <f>VLOOKUP($A86,'[1]Contract Price by Style'!$A$2:$J$1260,7,FALSE)</f>
        <v>41.95</v>
      </c>
      <c r="M86" s="66" t="str">
        <f>VLOOKUP($A86,'[1]Contract Price by Style'!$A$2:$J$1260,8,FALSE)</f>
        <v>Sweaters</v>
      </c>
    </row>
    <row r="87" spans="1:13">
      <c r="A87" s="135">
        <v>24900</v>
      </c>
      <c r="B87" s="46">
        <v>1</v>
      </c>
      <c r="C87" s="46"/>
      <c r="D87" s="42" t="s">
        <v>46</v>
      </c>
      <c r="E87" s="66" t="s">
        <v>193</v>
      </c>
      <c r="F87" s="42">
        <f t="shared" si="5"/>
        <v>6046</v>
      </c>
      <c r="G87" s="66" t="str">
        <f>VLOOKUP($A87,'[1]Contract Price by Style'!$A$2:$J$1260,2,FALSE)</f>
        <v>D105</v>
      </c>
      <c r="H87" s="66" t="str">
        <f>VLOOKUP($A87,'[1]Contract Price by Style'!$A$2:$J$1260,3,FALSE)</f>
        <v>B028</v>
      </c>
      <c r="I87" s="66" t="str">
        <f>VLOOKUP($A87,'[1]Contract Price by Style'!$A$2:$J$1260,4,FALSE)</f>
        <v>Lanyard Blu wRdChar ACExp</v>
      </c>
      <c r="J87" s="66">
        <f>VLOOKUP($A87,'[1]Contract Price by Style'!$A$2:$J$1260,5,FALSE)</f>
        <v>6046</v>
      </c>
      <c r="K87" s="66" t="str">
        <f>VLOOKUP($A87,'[1]Contract Price by Style'!$A$2:$J$1260,6,FALSE)</f>
        <v>Unisex Air Canada Express Lanyard</v>
      </c>
      <c r="L87" s="88">
        <f>VLOOKUP($A87,'[1]Contract Price by Style'!$A$2:$J$1260,7,FALSE)</f>
        <v>1.7238</v>
      </c>
      <c r="M87" s="66" t="str">
        <f>VLOOKUP($A87,'[1]Contract Price by Style'!$A$2:$J$1260,8,FALSE)</f>
        <v>Accessories</v>
      </c>
    </row>
    <row r="88" spans="1:13">
      <c r="A88" s="135">
        <v>24938</v>
      </c>
      <c r="B88" s="46">
        <v>1</v>
      </c>
      <c r="C88" s="46"/>
      <c r="D88" s="42" t="s">
        <v>46</v>
      </c>
      <c r="E88" s="66" t="s">
        <v>193</v>
      </c>
      <c r="F88" s="42" t="str">
        <f t="shared" si="5"/>
        <v>8166E</v>
      </c>
      <c r="G88" s="66" t="str">
        <f>VLOOKUP($A88,'[1]Contract Price by Style'!$A$2:$J$1260,2,FALSE)</f>
        <v>D131-S</v>
      </c>
      <c r="H88" s="66" t="str">
        <f>VLOOKUP($A88,'[1]Contract Price by Style'!$A$2:$J$1260,3,FALSE)</f>
        <v>B071</v>
      </c>
      <c r="I88" s="66" t="str">
        <f>VLOOKUP($A88,'[1]Contract Price by Style'!$A$2:$J$1260,4,FALSE)</f>
        <v>Red FA Winter Scarf/EX</v>
      </c>
      <c r="J88" s="66" t="str">
        <f>VLOOKUP($A88,'[1]Contract Price by Style'!$A$2:$J$1260,5,FALSE)</f>
        <v>8166E</v>
      </c>
      <c r="K88" s="66" t="str">
        <f>VLOOKUP($A88,'[1]Contract Price by Style'!$A$2:$J$1260,6,FALSE)</f>
        <v>Unisex, Red Winter Scarf, EX Logo</v>
      </c>
      <c r="L88" s="88">
        <f>VLOOKUP($A88,'[1]Contract Price by Style'!$A$2:$J$1260,7,FALSE)</f>
        <v>22.39</v>
      </c>
      <c r="M88" s="66" t="str">
        <f>VLOOKUP($A88,'[1]Contract Price by Style'!$A$2:$J$1260,8,FALSE)</f>
        <v>Accessories</v>
      </c>
    </row>
    <row r="89" spans="1:13">
      <c r="A89" s="138"/>
      <c r="B89" s="74"/>
      <c r="C89" s="139"/>
      <c r="D89" s="139"/>
      <c r="F89" s="98"/>
    </row>
    <row r="90" spans="1:13">
      <c r="A90" s="99" t="s">
        <v>119</v>
      </c>
      <c r="B90" s="67"/>
      <c r="C90" s="141"/>
      <c r="D90" s="141"/>
      <c r="E90" s="131"/>
      <c r="F90" s="99"/>
    </row>
    <row r="91" spans="1:13">
      <c r="A91" s="76" t="s">
        <v>251</v>
      </c>
      <c r="B91" s="132"/>
      <c r="C91" s="142"/>
      <c r="D91" s="142"/>
      <c r="E91" s="133"/>
      <c r="F91" s="78"/>
    </row>
    <row r="92" spans="1:13" s="41" customFormat="1" ht="45">
      <c r="A92" s="33" t="s">
        <v>211</v>
      </c>
      <c r="B92" s="36" t="s">
        <v>42</v>
      </c>
      <c r="C92" s="36" t="s">
        <v>43</v>
      </c>
      <c r="D92" s="134" t="s">
        <v>212</v>
      </c>
      <c r="E92" s="34" t="s">
        <v>220</v>
      </c>
      <c r="F92" s="37" t="s">
        <v>213</v>
      </c>
      <c r="G92" s="38" t="s">
        <v>214</v>
      </c>
      <c r="H92" s="37" t="s">
        <v>215</v>
      </c>
      <c r="I92" s="37" t="s">
        <v>216</v>
      </c>
      <c r="J92" s="37" t="s">
        <v>217</v>
      </c>
      <c r="K92" s="37" t="s">
        <v>210</v>
      </c>
      <c r="L92" s="39" t="s">
        <v>218</v>
      </c>
      <c r="M92" s="40" t="s">
        <v>219</v>
      </c>
    </row>
    <row r="93" spans="1:13">
      <c r="A93" s="135">
        <v>1308</v>
      </c>
      <c r="B93" s="46">
        <v>1</v>
      </c>
      <c r="C93" s="46"/>
      <c r="D93" s="42" t="s">
        <v>45</v>
      </c>
      <c r="E93" s="66" t="s">
        <v>193</v>
      </c>
      <c r="F93" s="42">
        <f t="shared" ref="F93:F117" si="7">J93</f>
        <v>5931</v>
      </c>
      <c r="G93" s="66" t="str">
        <f>VLOOKUP($A93,'[1]Contract Price by Style'!$A$2:$J$1260,2,FALSE)</f>
        <v>NONE</v>
      </c>
      <c r="H93" s="66" t="str">
        <f>VLOOKUP($A93,'[1]Contract Price by Style'!$A$2:$J$1260,3,FALSE)</f>
        <v>B156</v>
      </c>
      <c r="I93" s="66" t="str">
        <f>VLOOKUP($A93,'[1]Contract Price by Style'!$A$2:$J$1260,4,FALSE)</f>
        <v xml:space="preserve">Uni Nv Pilot GooseParka </v>
      </c>
      <c r="J93" s="66">
        <f>VLOOKUP($A93,'[1]Contract Price by Style'!$A$2:$J$1260,5,FALSE)</f>
        <v>5931</v>
      </c>
      <c r="K93" s="66" t="str">
        <f>VLOOKUP($A93,'[1]Contract Price by Style'!$A$2:$J$1260,6,FALSE)</f>
        <v>Unisex, Navy Pilot Dresswear Goose Down Parka</v>
      </c>
      <c r="L93" s="88">
        <f>VLOOKUP($A93,'[1]Contract Price by Style'!$A$2:$J$1260,7,FALSE)</f>
        <v>239.95</v>
      </c>
      <c r="M93" s="66" t="str">
        <f>VLOOKUP($A93,'[1]Contract Price by Style'!$A$2:$J$1260,8,FALSE)</f>
        <v>Outerwear</v>
      </c>
    </row>
    <row r="94" spans="1:13">
      <c r="A94" s="136">
        <v>1936</v>
      </c>
      <c r="B94" s="46">
        <v>1</v>
      </c>
      <c r="C94" s="46"/>
      <c r="D94" s="42" t="s">
        <v>46</v>
      </c>
      <c r="E94" s="66" t="s">
        <v>193</v>
      </c>
      <c r="F94" s="42">
        <f t="shared" si="7"/>
        <v>6012</v>
      </c>
      <c r="G94" s="66" t="str">
        <f>VLOOKUP($A94,'[1]Contract Price by Style'!$A$2:$J$1260,2,FALSE)</f>
        <v>D115-S</v>
      </c>
      <c r="H94" s="66" t="str">
        <f>VLOOKUP($A94,'[1]Contract Price by Style'!$A$2:$J$1260,3,FALSE)</f>
        <v>B027</v>
      </c>
      <c r="I94" s="66" t="str">
        <f>VLOOKUP($A94,'[1]Contract Price by Style'!$A$2:$J$1260,4,FALSE)</f>
        <v>Wmn Blk Leather Gloves</v>
      </c>
      <c r="J94" s="66">
        <f>VLOOKUP($A94,'[1]Contract Price by Style'!$A$2:$J$1260,5,FALSE)</f>
        <v>6012</v>
      </c>
      <c r="K94" s="66" t="str">
        <f>VLOOKUP($A94,'[1]Contract Price by Style'!$A$2:$J$1260,6,FALSE)</f>
        <v>Female, Black Leather Gloves</v>
      </c>
      <c r="L94" s="88">
        <f>VLOOKUP($A94,'[1]Contract Price by Style'!$A$2:$J$1260,7,FALSE)</f>
        <v>24.428999999999998</v>
      </c>
      <c r="M94" s="66" t="str">
        <f>VLOOKUP($A94,'[1]Contract Price by Style'!$A$2:$J$1260,8,FALSE)</f>
        <v>Accessories</v>
      </c>
    </row>
    <row r="95" spans="1:13">
      <c r="A95" s="136">
        <v>3940</v>
      </c>
      <c r="B95" s="206">
        <v>1</v>
      </c>
      <c r="C95" s="206"/>
      <c r="D95" s="202" t="s">
        <v>47</v>
      </c>
      <c r="E95" s="215" t="s">
        <v>157</v>
      </c>
      <c r="F95" s="42">
        <f t="shared" si="7"/>
        <v>8143</v>
      </c>
      <c r="G95" s="66" t="str">
        <f>VLOOKUP($A95,'[1]Contract Price by Style'!$A$2:$J$1260,2,FALSE)</f>
        <v>D180</v>
      </c>
      <c r="H95" s="66" t="str">
        <f>VLOOKUP($A95,'[1]Contract Price by Style'!$A$2:$J$1260,3,FALSE)</f>
        <v>B099</v>
      </c>
      <c r="I95" s="66" t="str">
        <f>VLOOKUP($A95,'[1]Contract Price by Style'!$A$2:$J$1260,4,FALSE)</f>
        <v>Wmn Nv Pilot Tie</v>
      </c>
      <c r="J95" s="66">
        <f>VLOOKUP($A95,'[1]Contract Price by Style'!$A$2:$J$1260,5,FALSE)</f>
        <v>8143</v>
      </c>
      <c r="K95" s="66" t="str">
        <f>VLOOKUP($A95,'[1]Contract Price by Style'!$A$2:$J$1260,6,FALSE)</f>
        <v>Female, Navy Pilot Tie</v>
      </c>
      <c r="L95" s="88">
        <f>VLOOKUP($A95,'[1]Contract Price by Style'!$A$2:$J$1260,7,FALSE)</f>
        <v>12.189</v>
      </c>
      <c r="M95" s="66" t="str">
        <f>VLOOKUP($A95,'[1]Contract Price by Style'!$A$2:$J$1260,8,FALSE)</f>
        <v>Accessories</v>
      </c>
    </row>
    <row r="96" spans="1:13">
      <c r="A96" s="136">
        <v>3941</v>
      </c>
      <c r="B96" s="208"/>
      <c r="C96" s="208"/>
      <c r="D96" s="203"/>
      <c r="E96" s="215"/>
      <c r="F96" s="42">
        <f t="shared" si="7"/>
        <v>8144</v>
      </c>
      <c r="G96" s="66" t="str">
        <f>VLOOKUP($A96,'[1]Contract Price by Style'!$A$2:$J$1260,2,FALSE)</f>
        <v>D174</v>
      </c>
      <c r="H96" s="66" t="str">
        <f>VLOOKUP($A96,'[1]Contract Price by Style'!$A$2:$J$1260,3,FALSE)</f>
        <v>B100</v>
      </c>
      <c r="I96" s="66" t="str">
        <f>VLOOKUP($A96,'[1]Contract Price by Style'!$A$2:$J$1260,4,FALSE)</f>
        <v>Wmn Nv Pilot Clip Tie</v>
      </c>
      <c r="J96" s="66">
        <f>VLOOKUP($A96,'[1]Contract Price by Style'!$A$2:$J$1260,5,FALSE)</f>
        <v>8144</v>
      </c>
      <c r="K96" s="66" t="str">
        <f>VLOOKUP($A96,'[1]Contract Price by Style'!$A$2:$J$1260,6,FALSE)</f>
        <v>Female, Navy Pilot Clip Tie</v>
      </c>
      <c r="L96" s="88">
        <f>VLOOKUP($A96,'[1]Contract Price by Style'!$A$2:$J$1260,7,FALSE)</f>
        <v>13.209</v>
      </c>
      <c r="M96" s="66" t="str">
        <f>VLOOKUP($A96,'[1]Contract Price by Style'!$A$2:$J$1260,8,FALSE)</f>
        <v>Accessories</v>
      </c>
    </row>
    <row r="97" spans="1:13">
      <c r="A97" s="136">
        <v>3122</v>
      </c>
      <c r="B97" s="206">
        <v>1</v>
      </c>
      <c r="C97" s="206"/>
      <c r="D97" s="202" t="s">
        <v>48</v>
      </c>
      <c r="E97" s="215" t="s">
        <v>157</v>
      </c>
      <c r="F97" s="42">
        <f t="shared" si="7"/>
        <v>3207</v>
      </c>
      <c r="G97" s="66" t="str">
        <f>VLOOKUP($A97,'[1]Contract Price by Style'!$A$2:$J$1260,2,FALSE)</f>
        <v>D200</v>
      </c>
      <c r="H97" s="66" t="str">
        <f>VLOOKUP($A97,'[1]Contract Price by Style'!$A$2:$J$1260,3,FALSE)</f>
        <v>B019</v>
      </c>
      <c r="I97" s="66" t="str">
        <f>VLOOKUP($A97,'[1]Contract Price by Style'!$A$2:$J$1260,4,FALSE)</f>
        <v>Wmn Wht LS Pilot Blouse</v>
      </c>
      <c r="J97" s="66">
        <f>VLOOKUP($A97,'[1]Contract Price by Style'!$A$2:$J$1260,5,FALSE)</f>
        <v>3207</v>
      </c>
      <c r="K97" s="66" t="str">
        <f>VLOOKUP($A97,'[1]Contract Price by Style'!$A$2:$J$1260,6,FALSE)</f>
        <v>Female, White Pilot Long Sleeve Shirt</v>
      </c>
      <c r="L97" s="88">
        <f>VLOOKUP($A97,'[1]Contract Price by Style'!$A$2:$J$1260,7,FALSE)</f>
        <v>22.388999999999999</v>
      </c>
      <c r="M97" s="66" t="str">
        <f>VLOOKUP($A97,'[1]Contract Price by Style'!$A$2:$J$1260,8,FALSE)</f>
        <v>Tops</v>
      </c>
    </row>
    <row r="98" spans="1:13" s="90" customFormat="1" ht="30">
      <c r="A98" s="137" t="s">
        <v>272</v>
      </c>
      <c r="B98" s="207"/>
      <c r="C98" s="207"/>
      <c r="D98" s="209"/>
      <c r="E98" s="215"/>
      <c r="F98" s="81">
        <f t="shared" ref="F98:F99" si="8">J98</f>
        <v>9030</v>
      </c>
      <c r="G98" s="82" t="str">
        <f>VLOOKUP($A98,'[1]Contract Price by Style'!$A$2:$J$1260,2,FALSE)</f>
        <v>NONE</v>
      </c>
      <c r="H98" s="82" t="str">
        <f>VLOOKUP($A98,'[1]Contract Price by Style'!$A$2:$J$1260,3,FALSE)</f>
        <v>NONE</v>
      </c>
      <c r="I98" s="82" t="str">
        <f>VLOOKUP($A98,'[1]Contract Price by Style'!$A$2:$J$1260,4,FALSE)</f>
        <v>Pilot Maternity SS shirt</v>
      </c>
      <c r="J98" s="82">
        <f>VLOOKUP($A98,'[1]Contract Price by Style'!$A$2:$J$1260,5,FALSE)</f>
        <v>9030</v>
      </c>
      <c r="K98" s="82" t="str">
        <f>VLOOKUP($A98,'[1]Contract Price by Style'!$A$2:$J$1260,6,FALSE)</f>
        <v>Female, White Dress/Pilot Maternity Short Sleeve shirt</v>
      </c>
      <c r="L98" s="89">
        <f>VLOOKUP($A98,'[1]Contract Price by Style'!$A$2:$J$1260,7,FALSE)</f>
        <v>30.525000000000002</v>
      </c>
      <c r="M98" s="82" t="str">
        <f>VLOOKUP($A98,'[1]Contract Price by Style'!$A$2:$J$1260,8,FALSE)</f>
        <v>Tops</v>
      </c>
    </row>
    <row r="99" spans="1:13" s="90" customFormat="1" ht="30">
      <c r="A99" s="137" t="s">
        <v>273</v>
      </c>
      <c r="B99" s="207"/>
      <c r="C99" s="207"/>
      <c r="D99" s="209"/>
      <c r="E99" s="215"/>
      <c r="F99" s="81">
        <f t="shared" si="8"/>
        <v>9060</v>
      </c>
      <c r="G99" s="82" t="str">
        <f>VLOOKUP($A99,'[1]Contract Price by Style'!$A$2:$J$1260,2,FALSE)</f>
        <v>D152</v>
      </c>
      <c r="H99" s="82" t="str">
        <f>VLOOKUP($A99,'[1]Contract Price by Style'!$A$2:$J$1260,3,FALSE)</f>
        <v>NONE</v>
      </c>
      <c r="I99" s="82" t="str">
        <f>VLOOKUP($A99,'[1]Contract Price by Style'!$A$2:$J$1260,4,FALSE)</f>
        <v>Pilot Maternity LS Shirt</v>
      </c>
      <c r="J99" s="82">
        <f>VLOOKUP($A99,'[1]Contract Price by Style'!$A$2:$J$1260,5,FALSE)</f>
        <v>9060</v>
      </c>
      <c r="K99" s="82" t="str">
        <f>VLOOKUP($A99,'[1]Contract Price by Style'!$A$2:$J$1260,6,FALSE)</f>
        <v>Female, White Dress/Pilot Maternity Long Sleeve shirt</v>
      </c>
      <c r="L99" s="89">
        <f>VLOOKUP($A99,'[1]Contract Price by Style'!$A$2:$J$1260,7,FALSE)</f>
        <v>33.585000000000001</v>
      </c>
      <c r="M99" s="82" t="str">
        <f>VLOOKUP($A99,'[1]Contract Price by Style'!$A$2:$J$1260,8,FALSE)</f>
        <v>Tops</v>
      </c>
    </row>
    <row r="100" spans="1:13">
      <c r="A100" s="136">
        <v>3123</v>
      </c>
      <c r="B100" s="203"/>
      <c r="C100" s="203"/>
      <c r="D100" s="203"/>
      <c r="E100" s="215"/>
      <c r="F100" s="42">
        <f t="shared" si="7"/>
        <v>3006</v>
      </c>
      <c r="G100" s="66" t="str">
        <f>VLOOKUP($A100,'[1]Contract Price by Style'!$A$2:$J$1260,2,FALSE)</f>
        <v>D178</v>
      </c>
      <c r="H100" s="66" t="str">
        <f>VLOOKUP($A100,'[1]Contract Price by Style'!$A$2:$J$1260,3,FALSE)</f>
        <v>B017</v>
      </c>
      <c r="I100" s="66" t="str">
        <f>VLOOKUP($A100,'[1]Contract Price by Style'!$A$2:$J$1260,4,FALSE)</f>
        <v>Wmn Wht SS PilotShirt</v>
      </c>
      <c r="J100" s="66">
        <f>VLOOKUP($A100,'[1]Contract Price by Style'!$A$2:$J$1260,5,FALSE)</f>
        <v>3006</v>
      </c>
      <c r="K100" s="66" t="str">
        <f>VLOOKUP($A100,'[1]Contract Price by Style'!$A$2:$J$1260,6,FALSE)</f>
        <v>Female, White Pilot Short Sleeve Shirt</v>
      </c>
      <c r="L100" s="88">
        <f>VLOOKUP($A100,'[1]Contract Price by Style'!$A$2:$J$1260,7,FALSE)</f>
        <v>20.349</v>
      </c>
      <c r="M100" s="66" t="str">
        <f>VLOOKUP($A100,'[1]Contract Price by Style'!$A$2:$J$1260,8,FALSE)</f>
        <v>Tops</v>
      </c>
    </row>
    <row r="101" spans="1:13">
      <c r="A101" s="136">
        <v>3623</v>
      </c>
      <c r="B101" s="46">
        <v>1</v>
      </c>
      <c r="C101" s="46"/>
      <c r="D101" s="42" t="s">
        <v>45</v>
      </c>
      <c r="E101" s="66" t="s">
        <v>193</v>
      </c>
      <c r="F101" s="42">
        <f t="shared" si="7"/>
        <v>9654</v>
      </c>
      <c r="G101" s="66" t="str">
        <f>VLOOKUP($A101,'[1]Contract Price by Style'!$A$2:$J$1260,2,FALSE)</f>
        <v>NONE</v>
      </c>
      <c r="H101" s="66" t="str">
        <f>VLOOKUP($A101,'[1]Contract Price by Style'!$A$2:$J$1260,3,FALSE)</f>
        <v>NONE</v>
      </c>
      <c r="I101" s="66" t="str">
        <f>VLOOKUP($A101,'[1]Contract Price by Style'!$A$2:$J$1260,4,FALSE)</f>
        <v>Uni Blk Pilot Raincoat</v>
      </c>
      <c r="J101" s="66">
        <f>VLOOKUP($A101,'[1]Contract Price by Style'!$A$2:$J$1260,5,FALSE)</f>
        <v>9654</v>
      </c>
      <c r="K101" s="66" t="str">
        <f>VLOOKUP($A101,'[1]Contract Price by Style'!$A$2:$J$1260,6,FALSE)</f>
        <v>Unisex, Black Pilot Rain Coat</v>
      </c>
      <c r="L101" s="88">
        <f>VLOOKUP($A101,'[1]Contract Price by Style'!$A$2:$J$1260,7,FALSE)</f>
        <v>131.94999999999999</v>
      </c>
      <c r="M101" s="66" t="str">
        <f>VLOOKUP($A101,'[1]Contract Price by Style'!$A$2:$J$1260,8,FALSE)</f>
        <v>Outerwear</v>
      </c>
    </row>
    <row r="102" spans="1:13">
      <c r="A102" s="92">
        <v>8924</v>
      </c>
      <c r="B102" s="46">
        <v>1</v>
      </c>
      <c r="C102" s="46"/>
      <c r="D102" s="42" t="s">
        <v>49</v>
      </c>
      <c r="E102" s="66" t="s">
        <v>193</v>
      </c>
      <c r="F102" s="42" t="str">
        <f t="shared" si="7"/>
        <v>614503/</v>
      </c>
      <c r="G102" s="66" t="str">
        <f>VLOOKUP($A102,'[1]Contract Price by Style'!$A$2:$J$1260,2,FALSE)</f>
        <v>NONE</v>
      </c>
      <c r="H102" s="66" t="str">
        <f>VLOOKUP($A102,'[1]Contract Price by Style'!$A$2:$J$1260,3,FALSE)</f>
        <v>NONE</v>
      </c>
      <c r="I102" s="66" t="str">
        <f>VLOOKUP($A102,'[1]Contract Price by Style'!$A$2:$J$1260,4,FALSE)</f>
        <v>Jazz suitcase (distro)</v>
      </c>
      <c r="J102" s="66" t="str">
        <f>VLOOKUP($A102,'[1]Contract Price by Style'!$A$2:$J$1260,5,FALSE)</f>
        <v>614503/</v>
      </c>
      <c r="K102" s="66" t="str">
        <f>VLOOKUP($A102,'[1]Contract Price by Style'!$A$2:$J$1260,6,FALSE)</f>
        <v>Unisex, Black Suitcase, Jazz</v>
      </c>
      <c r="L102" s="88">
        <f>VLOOKUP($A102,'[1]Contract Price by Style'!$A$2:$J$1260,7,FALSE)</f>
        <v>142.30000000000001</v>
      </c>
      <c r="M102" s="66" t="str">
        <f>VLOOKUP($A102,'[1]Contract Price by Style'!$A$2:$J$1260,8,FALSE)</f>
        <v>Accessories</v>
      </c>
    </row>
    <row r="103" spans="1:13">
      <c r="A103" s="92">
        <v>8930</v>
      </c>
      <c r="B103" s="46">
        <v>1</v>
      </c>
      <c r="C103" s="46"/>
      <c r="D103" s="42" t="s">
        <v>45</v>
      </c>
      <c r="E103" s="66" t="s">
        <v>193</v>
      </c>
      <c r="F103" s="42" t="str">
        <f t="shared" si="7"/>
        <v>614603/</v>
      </c>
      <c r="G103" s="66" t="str">
        <f>VLOOKUP($A103,'[1]Contract Price by Style'!$A$2:$J$1260,2,FALSE)</f>
        <v>NONE</v>
      </c>
      <c r="H103" s="66" t="str">
        <f>VLOOKUP($A103,'[1]Contract Price by Style'!$A$2:$J$1260,3,FALSE)</f>
        <v>NONE</v>
      </c>
      <c r="I103" s="66" t="str">
        <f>VLOOKUP($A103,'[1]Contract Price by Style'!$A$2:$J$1260,4,FALSE)</f>
        <v>Jazz lunch tote bag ( disto )</v>
      </c>
      <c r="J103" s="66" t="str">
        <f>VLOOKUP($A103,'[1]Contract Price by Style'!$A$2:$J$1260,5,FALSE)</f>
        <v>614603/</v>
      </c>
      <c r="K103" s="66" t="str">
        <f>VLOOKUP($A103,'[1]Contract Price by Style'!$A$2:$J$1260,6,FALSE)</f>
        <v>Unisex, Black Lunch Tote, Jazz</v>
      </c>
      <c r="L103" s="88">
        <f>VLOOKUP($A103,'[1]Contract Price by Style'!$A$2:$J$1260,7,FALSE)</f>
        <v>7.65</v>
      </c>
      <c r="M103" s="66" t="str">
        <f>VLOOKUP($A103,'[1]Contract Price by Style'!$A$2:$J$1260,8,FALSE)</f>
        <v>Accessories</v>
      </c>
    </row>
    <row r="104" spans="1:13">
      <c r="A104" s="136">
        <v>21644</v>
      </c>
      <c r="B104" s="46">
        <v>1</v>
      </c>
      <c r="C104" s="46"/>
      <c r="D104" s="42" t="s">
        <v>45</v>
      </c>
      <c r="E104" s="66" t="s">
        <v>193</v>
      </c>
      <c r="F104" s="42" t="str">
        <f t="shared" si="7"/>
        <v>V130J</v>
      </c>
      <c r="G104" s="66" t="str">
        <f>VLOOKUP($A104,'[1]Contract Price by Style'!$A$2:$J$1260,2,FALSE)</f>
        <v>S100-S</v>
      </c>
      <c r="H104" s="66" t="str">
        <f>VLOOKUP($A104,'[1]Contract Price by Style'!$A$2:$J$1260,3,FALSE)</f>
        <v>B095</v>
      </c>
      <c r="I104" s="66" t="str">
        <f>VLOOKUP($A104,'[1]Contract Price by Style'!$A$2:$J$1260,4,FALSE)</f>
        <v>Hi Vis Yellow Vest/JZ</v>
      </c>
      <c r="J104" s="66" t="str">
        <f>VLOOKUP($A104,'[1]Contract Price by Style'!$A$2:$J$1260,5,FALSE)</f>
        <v>V130J</v>
      </c>
      <c r="K104" s="66" t="str">
        <f>VLOOKUP($A104,'[1]Contract Price by Style'!$A$2:$J$1260,6,FALSE)</f>
        <v>Unisex, Yellow Hi-Vis Vest, Jazz Logo</v>
      </c>
      <c r="L104" s="88">
        <f>VLOOKUP($A104,'[1]Contract Price by Style'!$A$2:$J$1260,7,FALSE)</f>
        <v>15.95</v>
      </c>
      <c r="M104" s="66" t="str">
        <f>VLOOKUP($A104,'[1]Contract Price by Style'!$A$2:$J$1260,8,FALSE)</f>
        <v>Vests</v>
      </c>
    </row>
    <row r="105" spans="1:13">
      <c r="A105" s="136">
        <v>21933</v>
      </c>
      <c r="B105" s="206">
        <v>1</v>
      </c>
      <c r="C105" s="206"/>
      <c r="D105" s="202" t="s">
        <v>51</v>
      </c>
      <c r="E105" s="215" t="s">
        <v>158</v>
      </c>
      <c r="F105" s="42">
        <f t="shared" si="7"/>
        <v>615309</v>
      </c>
      <c r="G105" s="66" t="str">
        <f>VLOOKUP($A105,'[1]Contract Price by Style'!$A$2:$J$1260,2,FALSE)</f>
        <v>D136</v>
      </c>
      <c r="H105" s="66" t="str">
        <f>VLOOKUP($A105,'[1]Contract Price by Style'!$A$2:$J$1260,3,FALSE)</f>
        <v>B135</v>
      </c>
      <c r="I105" s="66" t="str">
        <f>VLOOKUP($A105,'[1]Contract Price by Style'!$A$2:$J$1260,4,FALSE)</f>
        <v>Wmn Blk Pilot Belt</v>
      </c>
      <c r="J105" s="66">
        <f>VLOOKUP($A105,'[1]Contract Price by Style'!$A$2:$J$1260,5,FALSE)</f>
        <v>615309</v>
      </c>
      <c r="K105" s="66" t="str">
        <f>VLOOKUP($A105,'[1]Contract Price by Style'!$A$2:$J$1260,6,FALSE)</f>
        <v>Female, Black Leather Pilot Belt, Gold Buckle</v>
      </c>
      <c r="L105" s="88">
        <f>VLOOKUP($A105,'[1]Contract Price by Style'!$A$2:$J$1260,7,FALSE)</f>
        <v>12.189</v>
      </c>
      <c r="M105" s="66" t="str">
        <f>VLOOKUP($A105,'[1]Contract Price by Style'!$A$2:$J$1260,8,FALSE)</f>
        <v>Accessories</v>
      </c>
    </row>
    <row r="106" spans="1:13">
      <c r="A106" s="136">
        <v>2935</v>
      </c>
      <c r="B106" s="208"/>
      <c r="C106" s="208"/>
      <c r="D106" s="203"/>
      <c r="E106" s="215"/>
      <c r="F106" s="42">
        <f t="shared" si="7"/>
        <v>6111</v>
      </c>
      <c r="G106" s="66" t="str">
        <f>VLOOKUP($A106,'[1]Contract Price by Style'!$A$2:$J$1260,2,FALSE)</f>
        <v>W105</v>
      </c>
      <c r="H106" s="66" t="str">
        <f>VLOOKUP($A106,'[1]Contract Price by Style'!$A$2:$J$1260,3,FALSE)</f>
        <v>B128</v>
      </c>
      <c r="I106" s="66" t="str">
        <f>VLOOKUP($A106,'[1]Contract Price by Style'!$A$2:$J$1260,4,FALSE)</f>
        <v>Men Blk Leather Belt</v>
      </c>
      <c r="J106" s="66">
        <f>VLOOKUP($A106,'[1]Contract Price by Style'!$A$2:$J$1260,5,FALSE)</f>
        <v>6111</v>
      </c>
      <c r="K106" s="66" t="str">
        <f>VLOOKUP($A106,'[1]Contract Price by Style'!$A$2:$J$1260,6,FALSE)</f>
        <v>Unisex, Black Leather Work Belt, Silver Buckle</v>
      </c>
      <c r="L106" s="88">
        <f>VLOOKUP($A106,'[1]Contract Price by Style'!$A$2:$J$1260,7,FALSE)</f>
        <v>13.209</v>
      </c>
      <c r="M106" s="66" t="str">
        <f>VLOOKUP($A106,'[1]Contract Price by Style'!$A$2:$J$1260,8,FALSE)</f>
        <v>Accessories</v>
      </c>
    </row>
    <row r="107" spans="1:13">
      <c r="A107" s="136">
        <v>20320</v>
      </c>
      <c r="B107" s="206">
        <v>1</v>
      </c>
      <c r="C107" s="206"/>
      <c r="D107" s="202" t="s">
        <v>45</v>
      </c>
      <c r="E107" s="215" t="s">
        <v>158</v>
      </c>
      <c r="F107" s="42">
        <f t="shared" si="7"/>
        <v>5441</v>
      </c>
      <c r="G107" s="66" t="str">
        <f>VLOOKUP($A107,'[1]Contract Price by Style'!$A$2:$J$1260,2,FALSE)</f>
        <v>D146-S</v>
      </c>
      <c r="H107" s="66" t="str">
        <f>VLOOKUP($A107,'[1]Contract Price by Style'!$A$2:$J$1260,3,FALSE)</f>
        <v>B051</v>
      </c>
      <c r="I107" s="66" t="str">
        <f>VLOOKUP($A107,'[1]Contract Price by Style'!$A$2:$J$1260,4,FALSE)</f>
        <v>Wmn Blk AllWeather Coat</v>
      </c>
      <c r="J107" s="66">
        <f>VLOOKUP($A107,'[1]Contract Price by Style'!$A$2:$J$1260,5,FALSE)</f>
        <v>5441</v>
      </c>
      <c r="K107" s="66" t="str">
        <f>VLOOKUP($A107,'[1]Contract Price by Style'!$A$2:$J$1260,6,FALSE)</f>
        <v>Female, Black All Weather  Coat</v>
      </c>
      <c r="L107" s="88">
        <f>VLOOKUP($A107,'[1]Contract Price by Style'!$A$2:$J$1260,7,FALSE)</f>
        <v>152.94899999999998</v>
      </c>
      <c r="M107" s="66" t="str">
        <f>VLOOKUP($A107,'[1]Contract Price by Style'!$A$2:$J$1260,8,FALSE)</f>
        <v>Outerwear</v>
      </c>
    </row>
    <row r="108" spans="1:13">
      <c r="A108" s="136">
        <v>20325</v>
      </c>
      <c r="B108" s="208"/>
      <c r="C108" s="208"/>
      <c r="D108" s="203"/>
      <c r="E108" s="215"/>
      <c r="F108" s="42">
        <f t="shared" si="7"/>
        <v>5440</v>
      </c>
      <c r="G108" s="66" t="str">
        <f>VLOOKUP($A108,'[1]Contract Price by Style'!$A$2:$J$1260,2,FALSE)</f>
        <v>D139</v>
      </c>
      <c r="H108" s="66" t="str">
        <f>VLOOKUP($A108,'[1]Contract Price by Style'!$A$2:$J$1260,3,FALSE)</f>
        <v>B050</v>
      </c>
      <c r="I108" s="66" t="str">
        <f>VLOOKUP($A108,'[1]Contract Price by Style'!$A$2:$J$1260,4,FALSE)</f>
        <v>Wmn Blk Topper Coat</v>
      </c>
      <c r="J108" s="66">
        <f>VLOOKUP($A108,'[1]Contract Price by Style'!$A$2:$J$1260,5,FALSE)</f>
        <v>5440</v>
      </c>
      <c r="K108" s="66" t="str">
        <f>VLOOKUP($A108,'[1]Contract Price by Style'!$A$2:$J$1260,6,FALSE)</f>
        <v>Female, Black Topper Coat</v>
      </c>
      <c r="L108" s="88">
        <f>VLOOKUP($A108,'[1]Contract Price by Style'!$A$2:$J$1260,7,FALSE)</f>
        <v>173.34899999999999</v>
      </c>
      <c r="M108" s="66" t="str">
        <f>VLOOKUP($A108,'[1]Contract Price by Style'!$A$2:$J$1260,8,FALSE)</f>
        <v>Outerwear</v>
      </c>
    </row>
    <row r="109" spans="1:13">
      <c r="A109" s="135">
        <v>3221</v>
      </c>
      <c r="B109" s="59">
        <v>1</v>
      </c>
      <c r="C109" s="59"/>
      <c r="D109" s="60" t="s">
        <v>45</v>
      </c>
      <c r="E109" s="66" t="s">
        <v>193</v>
      </c>
      <c r="F109" s="42">
        <f t="shared" si="7"/>
        <v>5311</v>
      </c>
      <c r="G109" s="66" t="str">
        <f>VLOOKUP($A109,'[1]Contract Price by Style'!$A$2:$J$1260,2,FALSE)</f>
        <v>D173</v>
      </c>
      <c r="H109" s="66" t="str">
        <f>VLOOKUP($A109,'[1]Contract Price by Style'!$A$2:$J$1260,3,FALSE)</f>
        <v>B005</v>
      </c>
      <c r="I109" s="66" t="str">
        <f>VLOOKUP($A109,'[1]Contract Price by Style'!$A$2:$J$1260,4,FALSE)</f>
        <v>Wmn Nv FO Blazer</v>
      </c>
      <c r="J109" s="66">
        <f>VLOOKUP($A109,'[1]Contract Price by Style'!$A$2:$J$1260,5,FALSE)</f>
        <v>5311</v>
      </c>
      <c r="K109" s="66" t="str">
        <f>VLOOKUP($A109,'[1]Contract Price by Style'!$A$2:$J$1260,6,FALSE)</f>
        <v>Female, Navy Pilot First Officer Unvented Tunic, EX</v>
      </c>
      <c r="L109" s="88">
        <f>VLOOKUP($A109,'[1]Contract Price by Style'!$A$2:$J$1260,7,FALSE)</f>
        <v>173.34899999999999</v>
      </c>
      <c r="M109" s="66" t="str">
        <f>VLOOKUP($A109,'[1]Contract Price by Style'!$A$2:$J$1260,8,FALSE)</f>
        <v>Tunic</v>
      </c>
    </row>
    <row r="110" spans="1:13">
      <c r="A110" s="136">
        <v>3422</v>
      </c>
      <c r="B110" s="206">
        <v>1</v>
      </c>
      <c r="C110" s="206"/>
      <c r="D110" s="202" t="s">
        <v>270</v>
      </c>
      <c r="E110" s="204" t="s">
        <v>193</v>
      </c>
      <c r="F110" s="42">
        <f t="shared" si="7"/>
        <v>1071</v>
      </c>
      <c r="G110" s="66" t="str">
        <f>VLOOKUP($A110,'[1]Contract Price by Style'!$A$2:$J$1260,2,FALSE)</f>
        <v>D163</v>
      </c>
      <c r="H110" s="66" t="str">
        <f>VLOOKUP($A110,'[1]Contract Price by Style'!$A$2:$J$1260,3,FALSE)</f>
        <v>B010</v>
      </c>
      <c r="I110" s="66" t="str">
        <f>VLOOKUP($A110,'[1]Contract Price by Style'!$A$2:$J$1260,4,FALSE)</f>
        <v>Wmn Nv Pilot Pant</v>
      </c>
      <c r="J110" s="66">
        <f>VLOOKUP($A110,'[1]Contract Price by Style'!$A$2:$J$1260,5,FALSE)</f>
        <v>1071</v>
      </c>
      <c r="K110" s="66" t="str">
        <f>VLOOKUP($A110,'[1]Contract Price by Style'!$A$2:$J$1260,6,FALSE)</f>
        <v>Female, Navy Pilot Pant</v>
      </c>
      <c r="L110" s="88">
        <f>VLOOKUP($A110,'[1]Contract Price by Style'!$A$2:$J$1260,7,FALSE)</f>
        <v>71.349000000000004</v>
      </c>
      <c r="M110" s="66" t="str">
        <f>VLOOKUP($A110,'[1]Contract Price by Style'!$A$2:$J$1260,8,FALSE)</f>
        <v>Bottoms</v>
      </c>
    </row>
    <row r="111" spans="1:13" s="90" customFormat="1">
      <c r="A111" s="137" t="s">
        <v>274</v>
      </c>
      <c r="B111" s="208"/>
      <c r="C111" s="208"/>
      <c r="D111" s="203"/>
      <c r="E111" s="205"/>
      <c r="F111" s="81">
        <f t="shared" ref="F111" si="9">J111</f>
        <v>1075</v>
      </c>
      <c r="G111" s="82" t="str">
        <f>VLOOKUP($A111,'[1]Contract Price by Style'!$A$2:$J$1260,2,FALSE)</f>
        <v>NONE</v>
      </c>
      <c r="H111" s="82" t="str">
        <f>VLOOKUP($A111,'[1]Contract Price by Style'!$A$2:$J$1260,3,FALSE)</f>
        <v>NONE</v>
      </c>
      <c r="I111" s="82" t="str">
        <f>VLOOKUP($A111,'[1]Contract Price by Style'!$A$2:$J$1260,4,FALSE)</f>
        <v>Pilot Maternity Pant</v>
      </c>
      <c r="J111" s="82">
        <f>VLOOKUP($A111,'[1]Contract Price by Style'!$A$2:$J$1260,5,FALSE)</f>
        <v>1075</v>
      </c>
      <c r="K111" s="82" t="str">
        <f>VLOOKUP($A111,'[1]Contract Price by Style'!$A$2:$J$1260,6,FALSE)</f>
        <v>Female, Navy Pilot Maternity Pant</v>
      </c>
      <c r="L111" s="89">
        <f>VLOOKUP($A111,'[1]Contract Price by Style'!$A$2:$J$1260,7,FALSE)</f>
        <v>107.02499999999999</v>
      </c>
      <c r="M111" s="82" t="str">
        <f>VLOOKUP($A111,'[1]Contract Price by Style'!$A$2:$J$1260,8,FALSE)</f>
        <v>Bottoms</v>
      </c>
    </row>
    <row r="112" spans="1:13" ht="30">
      <c r="A112" s="71">
        <v>3989</v>
      </c>
      <c r="B112" s="206">
        <v>1</v>
      </c>
      <c r="C112" s="206"/>
      <c r="D112" s="202" t="s">
        <v>51</v>
      </c>
      <c r="E112" s="215" t="s">
        <v>158</v>
      </c>
      <c r="F112" s="42" t="str">
        <f t="shared" si="7"/>
        <v>6703J</v>
      </c>
      <c r="G112" s="66" t="str">
        <f>VLOOKUP($A112,'[1]Contract Price by Style'!$A$2:$J$1260,2,FALSE)</f>
        <v>D165</v>
      </c>
      <c r="H112" s="66" t="str">
        <f>VLOOKUP($A112,'[1]Contract Price by Style'!$A$2:$J$1260,3,FALSE)</f>
        <v>B044</v>
      </c>
      <c r="I112" s="66" t="str">
        <f>VLOOKUP($A112,'[1]Contract Price by Style'!$A$2:$J$1260,4,FALSE)</f>
        <v>Men Nv FO Hat/JZ</v>
      </c>
      <c r="J112" s="66" t="str">
        <f>VLOOKUP($A112,'[1]Contract Price by Style'!$A$2:$J$1260,5,FALSE)</f>
        <v>6703J</v>
      </c>
      <c r="K112" s="66" t="str">
        <f>VLOOKUP($A112,'[1]Contract Price by Style'!$A$2:$J$1260,6,FALSE)</f>
        <v>Unisex, Navy Pilot First Officer Hat, Regular Sizes, Jazz Logo</v>
      </c>
      <c r="L112" s="88">
        <f>VLOOKUP($A112,'[1]Contract Price by Style'!$A$2:$J$1260,7,FALSE)</f>
        <v>74.409000000000006</v>
      </c>
      <c r="M112" s="66" t="str">
        <f>VLOOKUP($A112,'[1]Contract Price by Style'!$A$2:$J$1260,8,FALSE)</f>
        <v>Hats</v>
      </c>
    </row>
    <row r="113" spans="1:13" ht="30">
      <c r="A113" s="71">
        <v>3991</v>
      </c>
      <c r="B113" s="203"/>
      <c r="C113" s="203"/>
      <c r="D113" s="203"/>
      <c r="E113" s="215"/>
      <c r="F113" s="42" t="str">
        <f t="shared" si="7"/>
        <v>6704J</v>
      </c>
      <c r="G113" s="66" t="str">
        <f>VLOOKUP($A113,'[1]Contract Price by Style'!$A$2:$J$1260,2,FALSE)</f>
        <v>D167</v>
      </c>
      <c r="H113" s="66" t="str">
        <f>VLOOKUP($A113,'[1]Contract Price by Style'!$A$2:$J$1260,3,FALSE)</f>
        <v>B045</v>
      </c>
      <c r="I113" s="66" t="str">
        <f>VLOOKUP($A113,'[1]Contract Price by Style'!$A$2:$J$1260,4,FALSE)</f>
        <v>Wmn Nv FO Hat/JZ</v>
      </c>
      <c r="J113" s="66" t="str">
        <f>VLOOKUP($A113,'[1]Contract Price by Style'!$A$2:$J$1260,5,FALSE)</f>
        <v>6704J</v>
      </c>
      <c r="K113" s="66" t="str">
        <f>VLOOKUP($A113,'[1]Contract Price by Style'!$A$2:$J$1260,6,FALSE)</f>
        <v>Unisex, Navy Pilot First Officer Hat, Small Sizes, Jazz Logo</v>
      </c>
      <c r="L113" s="88">
        <f>VLOOKUP($A113,'[1]Contract Price by Style'!$A$2:$J$1260,7,FALSE)</f>
        <v>74.409000000000006</v>
      </c>
      <c r="M113" s="66" t="str">
        <f>VLOOKUP($A113,'[1]Contract Price by Style'!$A$2:$J$1260,8,FALSE)</f>
        <v>Hats</v>
      </c>
    </row>
    <row r="114" spans="1:13">
      <c r="A114" s="136">
        <v>8822</v>
      </c>
      <c r="B114" s="206">
        <v>1</v>
      </c>
      <c r="C114" s="206"/>
      <c r="D114" s="202" t="s">
        <v>46</v>
      </c>
      <c r="E114" s="215" t="s">
        <v>158</v>
      </c>
      <c r="F114" s="42">
        <f t="shared" si="7"/>
        <v>7012</v>
      </c>
      <c r="G114" s="66" t="str">
        <f>VLOOKUP($A114,'[1]Contract Price by Style'!$A$2:$J$1260,2,FALSE)</f>
        <v>D166</v>
      </c>
      <c r="H114" s="66" t="str">
        <f>VLOOKUP($A114,'[1]Contract Price by Style'!$A$2:$J$1260,3,FALSE)</f>
        <v>B129</v>
      </c>
      <c r="I114" s="66" t="str">
        <f>VLOOKUP($A114,'[1]Contract Price by Style'!$A$2:$J$1260,4,FALSE)</f>
        <v>Uni Nv FA Vneck Sweater</v>
      </c>
      <c r="J114" s="66">
        <f>VLOOKUP($A114,'[1]Contract Price by Style'!$A$2:$J$1260,5,FALSE)</f>
        <v>7012</v>
      </c>
      <c r="K114" s="66" t="str">
        <f>VLOOKUP($A114,'[1]Contract Price by Style'!$A$2:$J$1260,6,FALSE)</f>
        <v>Unisex, Navy Pilot Long Sleeve V-Neck Sweater</v>
      </c>
      <c r="L114" s="88">
        <f>VLOOKUP($A114,'[1]Contract Price by Style'!$A$2:$J$1260,7,FALSE)</f>
        <v>33.609000000000002</v>
      </c>
      <c r="M114" s="66" t="str">
        <f>VLOOKUP($A114,'[1]Contract Price by Style'!$A$2:$J$1260,8,FALSE)</f>
        <v>Sweaters</v>
      </c>
    </row>
    <row r="115" spans="1:13">
      <c r="A115" s="136">
        <v>8824</v>
      </c>
      <c r="B115" s="207"/>
      <c r="C115" s="207"/>
      <c r="D115" s="209"/>
      <c r="E115" s="215"/>
      <c r="F115" s="42">
        <f t="shared" si="7"/>
        <v>7663</v>
      </c>
      <c r="G115" s="66" t="str">
        <f>VLOOKUP($A115,'[1]Contract Price by Style'!$A$2:$J$1260,2,FALSE)</f>
        <v>NONE</v>
      </c>
      <c r="H115" s="66" t="str">
        <f>VLOOKUP($A115,'[1]Contract Price by Style'!$A$2:$J$1260,3,FALSE)</f>
        <v>NEED AC APP.</v>
      </c>
      <c r="I115" s="66" t="str">
        <f>VLOOKUP($A115,'[1]Contract Price by Style'!$A$2:$J$1260,4,FALSE)</f>
        <v>NEED AC APP.</v>
      </c>
      <c r="J115" s="66">
        <f>VLOOKUP($A115,'[1]Contract Price by Style'!$A$2:$J$1260,5,FALSE)</f>
        <v>7663</v>
      </c>
      <c r="K115" s="66" t="str">
        <f>VLOOKUP($A115,'[1]Contract Price by Style'!$A$2:$J$1260,6,FALSE)</f>
        <v>Unisex, Navy Zip Front Pilot Cardigan Sweater</v>
      </c>
      <c r="L115" s="88">
        <f>VLOOKUP($A115,'[1]Contract Price by Style'!$A$2:$J$1260,7,FALSE)</f>
        <v>41.95</v>
      </c>
      <c r="M115" s="66" t="str">
        <f>VLOOKUP($A115,'[1]Contract Price by Style'!$A$2:$J$1260,8,FALSE)</f>
        <v>Sweaters</v>
      </c>
    </row>
    <row r="116" spans="1:13">
      <c r="A116" s="135">
        <v>24900</v>
      </c>
      <c r="B116" s="46">
        <v>1</v>
      </c>
      <c r="C116" s="46"/>
      <c r="D116" s="42" t="s">
        <v>46</v>
      </c>
      <c r="E116" s="66" t="s">
        <v>193</v>
      </c>
      <c r="F116" s="42">
        <f t="shared" si="7"/>
        <v>6046</v>
      </c>
      <c r="G116" s="66" t="str">
        <f>VLOOKUP($A116,'[1]Contract Price by Style'!$A$2:$J$1260,2,FALSE)</f>
        <v>D105</v>
      </c>
      <c r="H116" s="66" t="str">
        <f>VLOOKUP($A116,'[1]Contract Price by Style'!$A$2:$J$1260,3,FALSE)</f>
        <v>B028</v>
      </c>
      <c r="I116" s="66" t="str">
        <f>VLOOKUP($A116,'[1]Contract Price by Style'!$A$2:$J$1260,4,FALSE)</f>
        <v>Lanyard Blu wRdChar ACExp</v>
      </c>
      <c r="J116" s="66">
        <f>VLOOKUP($A116,'[1]Contract Price by Style'!$A$2:$J$1260,5,FALSE)</f>
        <v>6046</v>
      </c>
      <c r="K116" s="66" t="str">
        <f>VLOOKUP($A116,'[1]Contract Price by Style'!$A$2:$J$1260,6,FALSE)</f>
        <v>Unisex Air Canada Express Lanyard</v>
      </c>
      <c r="L116" s="88">
        <f>VLOOKUP($A116,'[1]Contract Price by Style'!$A$2:$J$1260,7,FALSE)</f>
        <v>1.7238</v>
      </c>
      <c r="M116" s="66" t="str">
        <f>VLOOKUP($A116,'[1]Contract Price by Style'!$A$2:$J$1260,8,FALSE)</f>
        <v>Accessories</v>
      </c>
    </row>
    <row r="117" spans="1:13">
      <c r="A117" s="135">
        <v>24938</v>
      </c>
      <c r="B117" s="46">
        <v>1</v>
      </c>
      <c r="C117" s="46"/>
      <c r="D117" s="42" t="s">
        <v>46</v>
      </c>
      <c r="E117" s="66" t="s">
        <v>193</v>
      </c>
      <c r="F117" s="42" t="str">
        <f t="shared" si="7"/>
        <v>8166E</v>
      </c>
      <c r="G117" s="66" t="str">
        <f>VLOOKUP($A117,'[1]Contract Price by Style'!$A$2:$J$1260,2,FALSE)</f>
        <v>D131-S</v>
      </c>
      <c r="H117" s="66" t="str">
        <f>VLOOKUP($A117,'[1]Contract Price by Style'!$A$2:$J$1260,3,FALSE)</f>
        <v>B071</v>
      </c>
      <c r="I117" s="66" t="str">
        <f>VLOOKUP($A117,'[1]Contract Price by Style'!$A$2:$J$1260,4,FALSE)</f>
        <v>Red FA Winter Scarf/EX</v>
      </c>
      <c r="J117" s="66" t="str">
        <f>VLOOKUP($A117,'[1]Contract Price by Style'!$A$2:$J$1260,5,FALSE)</f>
        <v>8166E</v>
      </c>
      <c r="K117" s="66" t="str">
        <f>VLOOKUP($A117,'[1]Contract Price by Style'!$A$2:$J$1260,6,FALSE)</f>
        <v>Unisex, Red Winter Scarf, EX Logo</v>
      </c>
      <c r="L117" s="88">
        <f>VLOOKUP($A117,'[1]Contract Price by Style'!$A$2:$J$1260,7,FALSE)</f>
        <v>22.39</v>
      </c>
      <c r="M117" s="66" t="str">
        <f>VLOOKUP($A117,'[1]Contract Price by Style'!$A$2:$J$1260,8,FALSE)</f>
        <v>Accessories</v>
      </c>
    </row>
    <row r="119" spans="1:13">
      <c r="A119" s="83" t="s">
        <v>120</v>
      </c>
      <c r="B119" s="67"/>
      <c r="C119" s="130"/>
      <c r="D119" s="130"/>
      <c r="E119" s="131"/>
      <c r="F119" s="83"/>
    </row>
    <row r="120" spans="1:13">
      <c r="A120" s="76" t="s">
        <v>252</v>
      </c>
      <c r="B120" s="132"/>
      <c r="C120" s="132"/>
      <c r="D120" s="132"/>
      <c r="E120" s="133"/>
      <c r="F120" s="77"/>
    </row>
    <row r="121" spans="1:13" s="41" customFormat="1" ht="45">
      <c r="A121" s="33" t="s">
        <v>211</v>
      </c>
      <c r="B121" s="36" t="s">
        <v>42</v>
      </c>
      <c r="C121" s="36" t="s">
        <v>43</v>
      </c>
      <c r="D121" s="134" t="s">
        <v>212</v>
      </c>
      <c r="E121" s="34" t="s">
        <v>220</v>
      </c>
      <c r="F121" s="37" t="s">
        <v>213</v>
      </c>
      <c r="G121" s="38" t="s">
        <v>214</v>
      </c>
      <c r="H121" s="37" t="s">
        <v>215</v>
      </c>
      <c r="I121" s="37" t="s">
        <v>216</v>
      </c>
      <c r="J121" s="37" t="s">
        <v>217</v>
      </c>
      <c r="K121" s="37" t="s">
        <v>210</v>
      </c>
      <c r="L121" s="39" t="s">
        <v>218</v>
      </c>
      <c r="M121" s="40" t="s">
        <v>219</v>
      </c>
    </row>
    <row r="122" spans="1:13">
      <c r="A122" s="135">
        <v>1308</v>
      </c>
      <c r="B122" s="101">
        <v>1</v>
      </c>
      <c r="C122" s="101"/>
      <c r="D122" s="42" t="s">
        <v>45</v>
      </c>
      <c r="E122" s="66" t="s">
        <v>193</v>
      </c>
      <c r="F122" s="42">
        <f t="shared" ref="F122:F147" si="10">J122</f>
        <v>5931</v>
      </c>
      <c r="G122" s="66" t="str">
        <f>VLOOKUP($A122,'[1]Contract Price by Style'!$A$2:$J$1260,2,FALSE)</f>
        <v>NONE</v>
      </c>
      <c r="H122" s="66" t="str">
        <f>VLOOKUP($A122,'[1]Contract Price by Style'!$A$2:$J$1260,3,FALSE)</f>
        <v>B156</v>
      </c>
      <c r="I122" s="66" t="str">
        <f>VLOOKUP($A122,'[1]Contract Price by Style'!$A$2:$J$1260,4,FALSE)</f>
        <v xml:space="preserve">Uni Nv Pilot GooseParka </v>
      </c>
      <c r="J122" s="66">
        <f>VLOOKUP($A122,'[1]Contract Price by Style'!$A$2:$J$1260,5,FALSE)</f>
        <v>5931</v>
      </c>
      <c r="K122" s="66" t="str">
        <f>VLOOKUP($A122,'[1]Contract Price by Style'!$A$2:$J$1260,6,FALSE)</f>
        <v>Unisex, Navy Pilot Dresswear Goose Down Parka</v>
      </c>
      <c r="L122" s="88">
        <f>VLOOKUP($A122,'[1]Contract Price by Style'!$A$2:$J$1260,7,FALSE)</f>
        <v>239.95</v>
      </c>
      <c r="M122" s="66" t="str">
        <f>VLOOKUP($A122,'[1]Contract Price by Style'!$A$2:$J$1260,8,FALSE)</f>
        <v>Outerwear</v>
      </c>
    </row>
    <row r="123" spans="1:13">
      <c r="A123" s="136">
        <v>1933</v>
      </c>
      <c r="B123" s="101">
        <v>1</v>
      </c>
      <c r="C123" s="101"/>
      <c r="D123" s="42" t="s">
        <v>46</v>
      </c>
      <c r="E123" s="66" t="s">
        <v>193</v>
      </c>
      <c r="F123" s="42">
        <f t="shared" si="10"/>
        <v>6058</v>
      </c>
      <c r="G123" s="66" t="str">
        <f>VLOOKUP($A123,'[1]Contract Price by Style'!$A$2:$J$1260,2,FALSE)</f>
        <v>D132</v>
      </c>
      <c r="H123" s="66" t="str">
        <f>VLOOKUP($A123,'[1]Contract Price by Style'!$A$2:$J$1260,3,FALSE)</f>
        <v>B054</v>
      </c>
      <c r="I123" s="66" t="str">
        <f>VLOOKUP($A123,'[1]Contract Price by Style'!$A$2:$J$1260,4,FALSE)</f>
        <v>Men Blk Leather Gloves</v>
      </c>
      <c r="J123" s="66">
        <f>VLOOKUP($A123,'[1]Contract Price by Style'!$A$2:$J$1260,5,FALSE)</f>
        <v>6058</v>
      </c>
      <c r="K123" s="66" t="str">
        <f>VLOOKUP($A123,'[1]Contract Price by Style'!$A$2:$J$1260,6,FALSE)</f>
        <v>Male, Black Leather Gloves</v>
      </c>
      <c r="L123" s="88">
        <f>VLOOKUP($A123,'[1]Contract Price by Style'!$A$2:$J$1260,7,FALSE)</f>
        <v>24.428999999999998</v>
      </c>
      <c r="M123" s="66" t="str">
        <f>VLOOKUP($A123,'[1]Contract Price by Style'!$A$2:$J$1260,8,FALSE)</f>
        <v>Accessories</v>
      </c>
    </row>
    <row r="124" spans="1:13">
      <c r="A124" s="136">
        <v>3938</v>
      </c>
      <c r="B124" s="200">
        <v>1</v>
      </c>
      <c r="C124" s="200"/>
      <c r="D124" s="202" t="s">
        <v>47</v>
      </c>
      <c r="E124" s="204" t="s">
        <v>156</v>
      </c>
      <c r="F124" s="42">
        <f t="shared" si="10"/>
        <v>8192</v>
      </c>
      <c r="G124" s="66" t="str">
        <f>VLOOKUP($A124,'[1]Contract Price by Style'!$A$2:$J$1260,2,FALSE)</f>
        <v>D110-S</v>
      </c>
      <c r="H124" s="66" t="str">
        <f>VLOOKUP($A124,'[1]Contract Price by Style'!$A$2:$J$1260,3,FALSE)</f>
        <v>B097</v>
      </c>
      <c r="I124" s="66" t="str">
        <f>VLOOKUP($A124,'[1]Contract Price by Style'!$A$2:$J$1260,4,FALSE)</f>
        <v>Men Nv Pilot Tie</v>
      </c>
      <c r="J124" s="66">
        <f>VLOOKUP($A124,'[1]Contract Price by Style'!$A$2:$J$1260,5,FALSE)</f>
        <v>8192</v>
      </c>
      <c r="K124" s="66" t="str">
        <f>VLOOKUP($A124,'[1]Contract Price by Style'!$A$2:$J$1260,6,FALSE)</f>
        <v>Male, Navy Pilot Tie</v>
      </c>
      <c r="L124" s="88">
        <f>VLOOKUP($A124,'[1]Contract Price by Style'!$A$2:$J$1260,7,FALSE)</f>
        <v>12.189</v>
      </c>
      <c r="M124" s="66" t="str">
        <f>VLOOKUP($A124,'[1]Contract Price by Style'!$A$2:$J$1260,8,FALSE)</f>
        <v>Accessories</v>
      </c>
    </row>
    <row r="125" spans="1:13">
      <c r="A125" s="136">
        <v>3939</v>
      </c>
      <c r="B125" s="203"/>
      <c r="C125" s="203"/>
      <c r="D125" s="203"/>
      <c r="E125" s="205"/>
      <c r="F125" s="42">
        <f t="shared" si="10"/>
        <v>8142</v>
      </c>
      <c r="G125" s="66" t="str">
        <f>VLOOKUP($A125,'[1]Contract Price by Style'!$A$2:$J$1260,2,FALSE)</f>
        <v>D123</v>
      </c>
      <c r="H125" s="66" t="str">
        <f>VLOOKUP($A125,'[1]Contract Price by Style'!$A$2:$J$1260,3,FALSE)</f>
        <v>B098</v>
      </c>
      <c r="I125" s="66" t="str">
        <f>VLOOKUP($A125,'[1]Contract Price by Style'!$A$2:$J$1260,4,FALSE)</f>
        <v>Men Nv Pilot Clip Tie</v>
      </c>
      <c r="J125" s="66">
        <f>VLOOKUP($A125,'[1]Contract Price by Style'!$A$2:$J$1260,5,FALSE)</f>
        <v>8142</v>
      </c>
      <c r="K125" s="66" t="str">
        <f>VLOOKUP($A125,'[1]Contract Price by Style'!$A$2:$J$1260,6,FALSE)</f>
        <v>Male, Navy Pilot Clip Tie</v>
      </c>
      <c r="L125" s="88">
        <f>VLOOKUP($A125,'[1]Contract Price by Style'!$A$2:$J$1260,7,FALSE)</f>
        <v>13.209</v>
      </c>
      <c r="M125" s="66" t="str">
        <f>VLOOKUP($A125,'[1]Contract Price by Style'!$A$2:$J$1260,8,FALSE)</f>
        <v>Accessories</v>
      </c>
    </row>
    <row r="126" spans="1:13">
      <c r="A126" s="136">
        <v>3114</v>
      </c>
      <c r="B126" s="200">
        <v>1</v>
      </c>
      <c r="C126" s="200"/>
      <c r="D126" s="202" t="s">
        <v>48</v>
      </c>
      <c r="E126" s="204" t="s">
        <v>156</v>
      </c>
      <c r="F126" s="42">
        <f t="shared" si="10"/>
        <v>3621</v>
      </c>
      <c r="G126" s="66" t="str">
        <f>VLOOKUP($A126,'[1]Contract Price by Style'!$A$2:$J$1260,2,FALSE)</f>
        <v>D141</v>
      </c>
      <c r="H126" s="66" t="str">
        <f>VLOOKUP($A126,'[1]Contract Price by Style'!$A$2:$J$1260,3,FALSE)</f>
        <v>B015</v>
      </c>
      <c r="I126" s="66" t="str">
        <f>VLOOKUP($A126,'[1]Contract Price by Style'!$A$2:$J$1260,4,FALSE)</f>
        <v>Men Wht LS PilotShirt</v>
      </c>
      <c r="J126" s="66">
        <f>VLOOKUP($A126,'[1]Contract Price by Style'!$A$2:$J$1260,5,FALSE)</f>
        <v>3621</v>
      </c>
      <c r="K126" s="66" t="str">
        <f>VLOOKUP($A126,'[1]Contract Price by Style'!$A$2:$J$1260,6,FALSE)</f>
        <v>Male, White Pilot Long Sleeve Shirt</v>
      </c>
      <c r="L126" s="88">
        <f>VLOOKUP($A126,'[1]Contract Price by Style'!$A$2:$J$1260,7,FALSE)</f>
        <v>22.388999999999999</v>
      </c>
      <c r="M126" s="66" t="str">
        <f>VLOOKUP($A126,'[1]Contract Price by Style'!$A$2:$J$1260,8,FALSE)</f>
        <v>Tops</v>
      </c>
    </row>
    <row r="127" spans="1:13">
      <c r="A127" s="136">
        <v>3115</v>
      </c>
      <c r="B127" s="213"/>
      <c r="C127" s="213"/>
      <c r="D127" s="209"/>
      <c r="E127" s="210"/>
      <c r="F127" s="42">
        <f t="shared" si="10"/>
        <v>3541</v>
      </c>
      <c r="G127" s="66" t="str">
        <f>VLOOKUP($A127,'[1]Contract Price by Style'!$A$2:$J$1260,2,FALSE)</f>
        <v>D100-S</v>
      </c>
      <c r="H127" s="66" t="str">
        <f>VLOOKUP($A127,'[1]Contract Price by Style'!$A$2:$J$1260,3,FALSE)</f>
        <v>B012</v>
      </c>
      <c r="I127" s="66" t="str">
        <f>VLOOKUP($A127,'[1]Contract Price by Style'!$A$2:$J$1260,4,FALSE)</f>
        <v>Men Wht SS PilotShirt</v>
      </c>
      <c r="J127" s="66">
        <f>VLOOKUP($A127,'[1]Contract Price by Style'!$A$2:$J$1260,5,FALSE)</f>
        <v>3541</v>
      </c>
      <c r="K127" s="66" t="str">
        <f>VLOOKUP($A127,'[1]Contract Price by Style'!$A$2:$J$1260,6,FALSE)</f>
        <v>Male, White Pilot Short Sleeve Shirt</v>
      </c>
      <c r="L127" s="88">
        <f>VLOOKUP($A127,'[1]Contract Price by Style'!$A$2:$J$1260,7,FALSE)</f>
        <v>20.349</v>
      </c>
      <c r="M127" s="66" t="str">
        <f>VLOOKUP($A127,'[1]Contract Price by Style'!$A$2:$J$1260,8,FALSE)</f>
        <v>Tops</v>
      </c>
    </row>
    <row r="128" spans="1:13" s="90" customFormat="1">
      <c r="A128" s="143">
        <v>3109</v>
      </c>
      <c r="B128" s="213"/>
      <c r="C128" s="213"/>
      <c r="D128" s="209"/>
      <c r="E128" s="210"/>
      <c r="F128" s="81">
        <f t="shared" ref="F128" si="11">J128</f>
        <v>3546</v>
      </c>
      <c r="G128" s="82" t="str">
        <f>VLOOKUP($A128,'[1]Contract Price by Style'!$A$2:$J$1260,2,FALSE)</f>
        <v>D205</v>
      </c>
      <c r="H128" s="82" t="str">
        <f>VLOOKUP($A128,'[1]Contract Price by Style'!$A$2:$J$1260,3,FALSE)</f>
        <v>B070</v>
      </c>
      <c r="I128" s="82" t="str">
        <f>VLOOKUP($A128,'[1]Contract Price by Style'!$A$2:$J$1260,4,FALSE)</f>
        <v>Men Wht Plt SS CtnShirt</v>
      </c>
      <c r="J128" s="82">
        <f>VLOOKUP($A128,'[1]Contract Price by Style'!$A$2:$J$1260,5,FALSE)</f>
        <v>3546</v>
      </c>
      <c r="K128" s="82" t="str">
        <f>VLOOKUP($A128,'[1]Contract Price by Style'!$A$2:$J$1260,6,FALSE)</f>
        <v>Male, White Pilot Short Sleeve Shirt, 100% Cotton</v>
      </c>
      <c r="L128" s="89">
        <f>VLOOKUP($A128,'[1]Contract Price by Style'!$A$2:$J$1260,7,FALSE)</f>
        <v>25.448999999999998</v>
      </c>
      <c r="M128" s="82" t="str">
        <f>VLOOKUP($A128,'[1]Contract Price by Style'!$A$2:$J$1260,8,FALSE)</f>
        <v>Tops</v>
      </c>
    </row>
    <row r="129" spans="1:17">
      <c r="A129" s="136">
        <v>31151</v>
      </c>
      <c r="B129" s="201"/>
      <c r="C129" s="201"/>
      <c r="D129" s="203"/>
      <c r="E129" s="210"/>
      <c r="F129" s="42">
        <f t="shared" si="10"/>
        <v>3542</v>
      </c>
      <c r="G129" s="66" t="str">
        <f>VLOOKUP($A129,'[1]Contract Price by Style'!$A$2:$J$1260,2,FALSE)</f>
        <v>D215</v>
      </c>
      <c r="H129" s="66" t="str">
        <f>VLOOKUP($A129,'[1]Contract Price by Style'!$A$2:$J$1260,3,FALSE)</f>
        <v>B066</v>
      </c>
      <c r="I129" s="66" t="str">
        <f>VLOOKUP($A129,'[1]Contract Price by Style'!$A$2:$J$1260,4,FALSE)</f>
        <v>Men Wht SS PilotShirt RTF</v>
      </c>
      <c r="J129" s="66">
        <f>VLOOKUP($A129,'[1]Contract Price by Style'!$A$2:$J$1260,5,FALSE)</f>
        <v>3542</v>
      </c>
      <c r="K129" s="66" t="str">
        <f>VLOOKUP($A129,'[1]Contract Price by Style'!$A$2:$J$1260,6,FALSE)</f>
        <v>Male, White Pilot Short Sleeve Shirt, Traditional Fit</v>
      </c>
      <c r="L129" s="88">
        <f>VLOOKUP($A129,'[1]Contract Price by Style'!$A$2:$J$1260,7,FALSE)</f>
        <v>21.369</v>
      </c>
      <c r="M129" s="66" t="str">
        <f>VLOOKUP($A129,'[1]Contract Price by Style'!$A$2:$J$1260,8,FALSE)</f>
        <v>Tops</v>
      </c>
    </row>
    <row r="130" spans="1:17">
      <c r="A130" s="136">
        <v>3623</v>
      </c>
      <c r="B130" s="101">
        <v>1</v>
      </c>
      <c r="C130" s="101"/>
      <c r="D130" s="42" t="s">
        <v>45</v>
      </c>
      <c r="E130" s="66" t="s">
        <v>193</v>
      </c>
      <c r="F130" s="42">
        <f t="shared" si="10"/>
        <v>9654</v>
      </c>
      <c r="G130" s="66" t="str">
        <f>VLOOKUP($A130,'[1]Contract Price by Style'!$A$2:$J$1260,2,FALSE)</f>
        <v>NONE</v>
      </c>
      <c r="H130" s="66" t="str">
        <f>VLOOKUP($A130,'[1]Contract Price by Style'!$A$2:$J$1260,3,FALSE)</f>
        <v>NONE</v>
      </c>
      <c r="I130" s="66" t="str">
        <f>VLOOKUP($A130,'[1]Contract Price by Style'!$A$2:$J$1260,4,FALSE)</f>
        <v>Uni Blk Pilot Raincoat</v>
      </c>
      <c r="J130" s="66">
        <f>VLOOKUP($A130,'[1]Contract Price by Style'!$A$2:$J$1260,5,FALSE)</f>
        <v>9654</v>
      </c>
      <c r="K130" s="66" t="str">
        <f>VLOOKUP($A130,'[1]Contract Price by Style'!$A$2:$J$1260,6,FALSE)</f>
        <v>Unisex, Black Pilot Rain Coat</v>
      </c>
      <c r="L130" s="88">
        <f>VLOOKUP($A130,'[1]Contract Price by Style'!$A$2:$J$1260,7,FALSE)</f>
        <v>131.94999999999999</v>
      </c>
      <c r="M130" s="66" t="str">
        <f>VLOOKUP($A130,'[1]Contract Price by Style'!$A$2:$J$1260,8,FALSE)</f>
        <v>Outerwear</v>
      </c>
    </row>
    <row r="131" spans="1:17">
      <c r="A131" s="92">
        <v>8924</v>
      </c>
      <c r="B131" s="101">
        <v>1</v>
      </c>
      <c r="C131" s="101"/>
      <c r="D131" s="42" t="s">
        <v>49</v>
      </c>
      <c r="E131" s="66" t="s">
        <v>193</v>
      </c>
      <c r="F131" s="42" t="str">
        <f t="shared" si="10"/>
        <v>614503/</v>
      </c>
      <c r="G131" s="66" t="str">
        <f>VLOOKUP($A131,'[1]Contract Price by Style'!$A$2:$J$1260,2,FALSE)</f>
        <v>NONE</v>
      </c>
      <c r="H131" s="66" t="str">
        <f>VLOOKUP($A131,'[1]Contract Price by Style'!$A$2:$J$1260,3,FALSE)</f>
        <v>NONE</v>
      </c>
      <c r="I131" s="66" t="str">
        <f>VLOOKUP($A131,'[1]Contract Price by Style'!$A$2:$J$1260,4,FALSE)</f>
        <v>Jazz suitcase (distro)</v>
      </c>
      <c r="J131" s="66" t="str">
        <f>VLOOKUP($A131,'[1]Contract Price by Style'!$A$2:$J$1260,5,FALSE)</f>
        <v>614503/</v>
      </c>
      <c r="K131" s="66" t="str">
        <f>VLOOKUP($A131,'[1]Contract Price by Style'!$A$2:$J$1260,6,FALSE)</f>
        <v>Unisex, Black Suitcase, Jazz</v>
      </c>
      <c r="L131" s="88">
        <f>VLOOKUP($A131,'[1]Contract Price by Style'!$A$2:$J$1260,7,FALSE)</f>
        <v>142.30000000000001</v>
      </c>
      <c r="M131" s="66" t="str">
        <f>VLOOKUP($A131,'[1]Contract Price by Style'!$A$2:$J$1260,8,FALSE)</f>
        <v>Accessories</v>
      </c>
    </row>
    <row r="132" spans="1:17">
      <c r="A132" s="92">
        <v>8930</v>
      </c>
      <c r="B132" s="46">
        <v>1</v>
      </c>
      <c r="C132" s="46"/>
      <c r="D132" s="42" t="s">
        <v>45</v>
      </c>
      <c r="E132" s="66" t="s">
        <v>193</v>
      </c>
      <c r="F132" s="42" t="str">
        <f t="shared" si="10"/>
        <v>614603/</v>
      </c>
      <c r="G132" s="66" t="str">
        <f>VLOOKUP($A132,'[1]Contract Price by Style'!$A$2:$J$1260,2,FALSE)</f>
        <v>NONE</v>
      </c>
      <c r="H132" s="66" t="str">
        <f>VLOOKUP($A132,'[1]Contract Price by Style'!$A$2:$J$1260,3,FALSE)</f>
        <v>NONE</v>
      </c>
      <c r="I132" s="66" t="str">
        <f>VLOOKUP($A132,'[1]Contract Price by Style'!$A$2:$J$1260,4,FALSE)</f>
        <v>Jazz lunch tote bag ( disto )</v>
      </c>
      <c r="J132" s="66" t="str">
        <f>VLOOKUP($A132,'[1]Contract Price by Style'!$A$2:$J$1260,5,FALSE)</f>
        <v>614603/</v>
      </c>
      <c r="K132" s="66" t="str">
        <f>VLOOKUP($A132,'[1]Contract Price by Style'!$A$2:$J$1260,6,FALSE)</f>
        <v>Unisex, Black Lunch Tote, Jazz</v>
      </c>
      <c r="L132" s="88">
        <f>VLOOKUP($A132,'[1]Contract Price by Style'!$A$2:$J$1260,7,FALSE)</f>
        <v>7.65</v>
      </c>
      <c r="M132" s="66" t="str">
        <f>VLOOKUP($A132,'[1]Contract Price by Style'!$A$2:$J$1260,8,FALSE)</f>
        <v>Accessories</v>
      </c>
    </row>
    <row r="133" spans="1:17">
      <c r="A133" s="136">
        <v>21644</v>
      </c>
      <c r="B133" s="101">
        <v>1</v>
      </c>
      <c r="C133" s="101"/>
      <c r="D133" s="42" t="s">
        <v>45</v>
      </c>
      <c r="E133" s="66" t="s">
        <v>193</v>
      </c>
      <c r="F133" s="42" t="str">
        <f t="shared" si="10"/>
        <v>V130J</v>
      </c>
      <c r="G133" s="66" t="str">
        <f>VLOOKUP($A133,'[1]Contract Price by Style'!$A$2:$J$1260,2,FALSE)</f>
        <v>S100-S</v>
      </c>
      <c r="H133" s="66" t="str">
        <f>VLOOKUP($A133,'[1]Contract Price by Style'!$A$2:$J$1260,3,FALSE)</f>
        <v>B095</v>
      </c>
      <c r="I133" s="66" t="str">
        <f>VLOOKUP($A133,'[1]Contract Price by Style'!$A$2:$J$1260,4,FALSE)</f>
        <v>Hi Vis Yellow Vest/JZ</v>
      </c>
      <c r="J133" s="66" t="str">
        <f>VLOOKUP($A133,'[1]Contract Price by Style'!$A$2:$J$1260,5,FALSE)</f>
        <v>V130J</v>
      </c>
      <c r="K133" s="66" t="str">
        <f>VLOOKUP($A133,'[1]Contract Price by Style'!$A$2:$J$1260,6,FALSE)</f>
        <v>Unisex, Yellow Hi-Vis Vest, Jazz Logo</v>
      </c>
      <c r="L133" s="88">
        <f>VLOOKUP($A133,'[1]Contract Price by Style'!$A$2:$J$1260,7,FALSE)</f>
        <v>15.95</v>
      </c>
      <c r="M133" s="66" t="str">
        <f>VLOOKUP($A133,'[1]Contract Price by Style'!$A$2:$J$1260,8,FALSE)</f>
        <v>Vests</v>
      </c>
    </row>
    <row r="134" spans="1:17">
      <c r="A134" s="136">
        <v>1932</v>
      </c>
      <c r="B134" s="200">
        <v>1</v>
      </c>
      <c r="C134" s="200"/>
      <c r="D134" s="202" t="s">
        <v>51</v>
      </c>
      <c r="E134" s="204" t="s">
        <v>158</v>
      </c>
      <c r="F134" s="42">
        <f t="shared" si="10"/>
        <v>6152</v>
      </c>
      <c r="G134" s="66" t="str">
        <f>VLOOKUP($A134,'[1]Contract Price by Style'!$A$2:$J$1260,2,FALSE)</f>
        <v>D122</v>
      </c>
      <c r="H134" s="66" t="str">
        <f>VLOOKUP($A134,'[1]Contract Price by Style'!$A$2:$J$1260,3,FALSE)</f>
        <v>B025</v>
      </c>
      <c r="I134" s="66" t="str">
        <f>VLOOKUP($A134,'[1]Contract Price by Style'!$A$2:$J$1260,4,FALSE)</f>
        <v>Men Blk Pilot LeatherBelt</v>
      </c>
      <c r="J134" s="66">
        <f>VLOOKUP($A134,'[1]Contract Price by Style'!$A$2:$J$1260,5,FALSE)</f>
        <v>6152</v>
      </c>
      <c r="K134" s="66" t="str">
        <f>VLOOKUP($A134,'[1]Contract Price by Style'!$A$2:$J$1260,6,FALSE)</f>
        <v>Male, Black Pilot Leather Belt, Gold Buckle</v>
      </c>
      <c r="L134" s="88">
        <f>VLOOKUP($A134,'[1]Contract Price by Style'!$A$2:$J$1260,7,FALSE)</f>
        <v>12.189</v>
      </c>
      <c r="M134" s="66" t="str">
        <f>VLOOKUP($A134,'[1]Contract Price by Style'!$A$2:$J$1260,8,FALSE)</f>
        <v>Accessories</v>
      </c>
    </row>
    <row r="135" spans="1:17">
      <c r="A135" s="136">
        <v>2935</v>
      </c>
      <c r="B135" s="203"/>
      <c r="C135" s="203"/>
      <c r="D135" s="203"/>
      <c r="E135" s="205"/>
      <c r="F135" s="42">
        <f t="shared" si="10"/>
        <v>6111</v>
      </c>
      <c r="G135" s="66" t="str">
        <f>VLOOKUP($A135,'[1]Contract Price by Style'!$A$2:$J$1260,2,FALSE)</f>
        <v>W105</v>
      </c>
      <c r="H135" s="66" t="str">
        <f>VLOOKUP($A135,'[1]Contract Price by Style'!$A$2:$J$1260,3,FALSE)</f>
        <v>B128</v>
      </c>
      <c r="I135" s="66" t="str">
        <f>VLOOKUP($A135,'[1]Contract Price by Style'!$A$2:$J$1260,4,FALSE)</f>
        <v>Men Blk Leather Belt</v>
      </c>
      <c r="J135" s="66">
        <f>VLOOKUP($A135,'[1]Contract Price by Style'!$A$2:$J$1260,5,FALSE)</f>
        <v>6111</v>
      </c>
      <c r="K135" s="66" t="str">
        <f>VLOOKUP($A135,'[1]Contract Price by Style'!$A$2:$J$1260,6,FALSE)</f>
        <v>Unisex, Black Leather Work Belt, Silver Buckle</v>
      </c>
      <c r="L135" s="88">
        <f>VLOOKUP($A135,'[1]Contract Price by Style'!$A$2:$J$1260,7,FALSE)</f>
        <v>13.209</v>
      </c>
      <c r="M135" s="66" t="str">
        <f>VLOOKUP($A135,'[1]Contract Price by Style'!$A$2:$J$1260,8,FALSE)</f>
        <v>Accessories</v>
      </c>
      <c r="Q135" s="144"/>
    </row>
    <row r="136" spans="1:17">
      <c r="A136" s="136">
        <v>20310</v>
      </c>
      <c r="B136" s="200">
        <v>1</v>
      </c>
      <c r="C136" s="200"/>
      <c r="D136" s="202" t="s">
        <v>45</v>
      </c>
      <c r="E136" s="204" t="s">
        <v>158</v>
      </c>
      <c r="F136" s="42">
        <f t="shared" si="10"/>
        <v>5973</v>
      </c>
      <c r="G136" s="66" t="str">
        <f>VLOOKUP($A136,'[1]Contract Price by Style'!$A$2:$J$1260,2,FALSE)</f>
        <v>D144</v>
      </c>
      <c r="H136" s="66" t="str">
        <f>VLOOKUP($A136,'[1]Contract Price by Style'!$A$2:$J$1260,3,FALSE)</f>
        <v>B049</v>
      </c>
      <c r="I136" s="66" t="str">
        <f>VLOOKUP($A136,'[1]Contract Price by Style'!$A$2:$J$1260,4,FALSE)</f>
        <v>Men Blk AllWeather Coat</v>
      </c>
      <c r="J136" s="66">
        <f>VLOOKUP($A136,'[1]Contract Price by Style'!$A$2:$J$1260,5,FALSE)</f>
        <v>5973</v>
      </c>
      <c r="K136" s="66" t="str">
        <f>VLOOKUP($A136,'[1]Contract Price by Style'!$A$2:$J$1260,6,FALSE)</f>
        <v>Male, Black All Weather Coat</v>
      </c>
      <c r="L136" s="88">
        <f>VLOOKUP($A136,'[1]Contract Price by Style'!$A$2:$J$1260,7,FALSE)</f>
        <v>152.94899999999998</v>
      </c>
      <c r="M136" s="66" t="str">
        <f>VLOOKUP($A136,'[1]Contract Price by Style'!$A$2:$J$1260,8,FALSE)</f>
        <v>Outerwear</v>
      </c>
    </row>
    <row r="137" spans="1:17">
      <c r="A137" s="136">
        <v>20315</v>
      </c>
      <c r="B137" s="201"/>
      <c r="C137" s="201"/>
      <c r="D137" s="203"/>
      <c r="E137" s="205"/>
      <c r="F137" s="42">
        <f t="shared" si="10"/>
        <v>5972</v>
      </c>
      <c r="G137" s="66" t="str">
        <f>VLOOKUP($A137,'[1]Contract Price by Style'!$A$2:$J$1260,2,FALSE)</f>
        <v>D130</v>
      </c>
      <c r="H137" s="66" t="str">
        <f>VLOOKUP($A137,'[1]Contract Price by Style'!$A$2:$J$1260,3,FALSE)</f>
        <v>B048</v>
      </c>
      <c r="I137" s="66" t="str">
        <f>VLOOKUP($A137,'[1]Contract Price by Style'!$A$2:$J$1260,4,FALSE)</f>
        <v>Men Blk Topper Coat</v>
      </c>
      <c r="J137" s="66">
        <f>VLOOKUP($A137,'[1]Contract Price by Style'!$A$2:$J$1260,5,FALSE)</f>
        <v>5972</v>
      </c>
      <c r="K137" s="66" t="str">
        <f>VLOOKUP($A137,'[1]Contract Price by Style'!$A$2:$J$1260,6,FALSE)</f>
        <v>Male, Black Topper Coat</v>
      </c>
      <c r="L137" s="88">
        <f>VLOOKUP($A137,'[1]Contract Price by Style'!$A$2:$J$1260,7,FALSE)</f>
        <v>173.34899999999999</v>
      </c>
      <c r="M137" s="66" t="str">
        <f>VLOOKUP($A137,'[1]Contract Price by Style'!$A$2:$J$1260,8,FALSE)</f>
        <v>Outerwear</v>
      </c>
    </row>
    <row r="138" spans="1:17">
      <c r="A138" s="135">
        <v>3209</v>
      </c>
      <c r="B138" s="200">
        <v>1</v>
      </c>
      <c r="C138" s="200"/>
      <c r="D138" s="202" t="s">
        <v>45</v>
      </c>
      <c r="E138" s="204" t="s">
        <v>158</v>
      </c>
      <c r="F138" s="42">
        <f t="shared" si="10"/>
        <v>5815</v>
      </c>
      <c r="G138" s="66" t="str">
        <f>VLOOKUP($A138,'[1]Contract Price by Style'!$A$2:$J$1260,2,FALSE)</f>
        <v>D143</v>
      </c>
      <c r="H138" s="66" t="str">
        <f>VLOOKUP($A138,'[1]Contract Price by Style'!$A$2:$J$1260,3,FALSE)</f>
        <v>TO BE ADDED</v>
      </c>
      <c r="I138" s="66" t="str">
        <f>VLOOKUP($A138,'[1]Contract Price by Style'!$A$2:$J$1260,4,FALSE)</f>
        <v>Men Nv FO Blazer</v>
      </c>
      <c r="J138" s="66">
        <f>VLOOKUP($A138,'[1]Contract Price by Style'!$A$2:$J$1260,5,FALSE)</f>
        <v>5815</v>
      </c>
      <c r="K138" s="66" t="str">
        <f>VLOOKUP($A138,'[1]Contract Price by Style'!$A$2:$J$1260,6,FALSE)</f>
        <v>Male, Navy Pilot First Officer Unvented Tunic, EX</v>
      </c>
      <c r="L138" s="88">
        <f>VLOOKUP($A138,'[1]Contract Price by Style'!$A$2:$J$1260,7,FALSE)</f>
        <v>173.35</v>
      </c>
      <c r="M138" s="66" t="str">
        <f>VLOOKUP($A138,'[1]Contract Price by Style'!$A$2:$J$1260,8,FALSE)</f>
        <v>Tunic</v>
      </c>
    </row>
    <row r="139" spans="1:17">
      <c r="A139" s="135">
        <v>3211</v>
      </c>
      <c r="B139" s="201"/>
      <c r="C139" s="201"/>
      <c r="D139" s="203"/>
      <c r="E139" s="205"/>
      <c r="F139" s="42">
        <f t="shared" si="10"/>
        <v>5805</v>
      </c>
      <c r="G139" s="66" t="str">
        <f>VLOOKUP($A139,'[1]Contract Price by Style'!$A$2:$J$1260,2,FALSE)</f>
        <v>D143</v>
      </c>
      <c r="H139" s="66" t="str">
        <f>VLOOKUP($A139,'[1]Contract Price by Style'!$A$2:$J$1260,3,FALSE)</f>
        <v>B004</v>
      </c>
      <c r="I139" s="66" t="str">
        <f>VLOOKUP($A139,'[1]Contract Price by Style'!$A$2:$J$1260,4,FALSE)</f>
        <v>Men Nv FO Blazer</v>
      </c>
      <c r="J139" s="66">
        <f>VLOOKUP($A139,'[1]Contract Price by Style'!$A$2:$J$1260,5,FALSE)</f>
        <v>5805</v>
      </c>
      <c r="K139" s="66" t="str">
        <f>VLOOKUP($A139,'[1]Contract Price by Style'!$A$2:$J$1260,6,FALSE)</f>
        <v>Male, Navy Pilot First Officer Vented Tunic, EX</v>
      </c>
      <c r="L139" s="88">
        <f>VLOOKUP($A139,'[1]Contract Price by Style'!$A$2:$J$1260,7,FALSE)</f>
        <v>173.34899999999999</v>
      </c>
      <c r="M139" s="66" t="str">
        <f>VLOOKUP($A139,'[1]Contract Price by Style'!$A$2:$J$1260,8,FALSE)</f>
        <v>Tunic</v>
      </c>
    </row>
    <row r="140" spans="1:17">
      <c r="A140" s="136">
        <v>3412</v>
      </c>
      <c r="B140" s="200">
        <v>1</v>
      </c>
      <c r="C140" s="200"/>
      <c r="D140" s="202" t="s">
        <v>47</v>
      </c>
      <c r="E140" s="204" t="s">
        <v>156</v>
      </c>
      <c r="F140" s="42">
        <f t="shared" si="10"/>
        <v>1713</v>
      </c>
      <c r="G140" s="66" t="str">
        <f>VLOOKUP($A140,'[1]Contract Price by Style'!$A$2:$J$1260,2,FALSE)</f>
        <v>D114</v>
      </c>
      <c r="H140" s="66" t="str">
        <f>VLOOKUP($A140,'[1]Contract Price by Style'!$A$2:$J$1260,3,FALSE)</f>
        <v>B008</v>
      </c>
      <c r="I140" s="66" t="str">
        <f>VLOOKUP($A140,'[1]Contract Price by Style'!$A$2:$J$1260,4,FALSE)</f>
        <v>Men Nv Plt PilotPant</v>
      </c>
      <c r="J140" s="66">
        <f>VLOOKUP($A140,'[1]Contract Price by Style'!$A$2:$J$1260,5,FALSE)</f>
        <v>1713</v>
      </c>
      <c r="K140" s="66" t="str">
        <f>VLOOKUP($A140,'[1]Contract Price by Style'!$A$2:$J$1260,6,FALSE)</f>
        <v>Male, Navy Pilot Pleated Pant</v>
      </c>
      <c r="L140" s="88">
        <f>VLOOKUP($A140,'[1]Contract Price by Style'!$A$2:$J$1260,7,FALSE)</f>
        <v>50.949000000000005</v>
      </c>
      <c r="M140" s="66" t="str">
        <f>VLOOKUP($A140,'[1]Contract Price by Style'!$A$2:$J$1260,8,FALSE)</f>
        <v>Bottoms</v>
      </c>
    </row>
    <row r="141" spans="1:17">
      <c r="A141" s="136">
        <v>3413</v>
      </c>
      <c r="B141" s="201"/>
      <c r="C141" s="201"/>
      <c r="D141" s="203"/>
      <c r="E141" s="205"/>
      <c r="F141" s="42">
        <f t="shared" si="10"/>
        <v>1610</v>
      </c>
      <c r="G141" s="66" t="str">
        <f>VLOOKUP($A141,'[1]Contract Price by Style'!$A$2:$J$1260,2,FALSE)</f>
        <v>D109-S</v>
      </c>
      <c r="H141" s="66" t="str">
        <f>VLOOKUP($A141,'[1]Contract Price by Style'!$A$2:$J$1260,3,FALSE)</f>
        <v>B007</v>
      </c>
      <c r="I141" s="66" t="str">
        <f>VLOOKUP($A141,'[1]Contract Price by Style'!$A$2:$J$1260,4,FALSE)</f>
        <v>Men Nv PilotPant</v>
      </c>
      <c r="J141" s="66">
        <f>VLOOKUP($A141,'[1]Contract Price by Style'!$A$2:$J$1260,5,FALSE)</f>
        <v>1610</v>
      </c>
      <c r="K141" s="66" t="str">
        <f>VLOOKUP($A141,'[1]Contract Price by Style'!$A$2:$J$1260,6,FALSE)</f>
        <v>Male, Navy Pilot Pant</v>
      </c>
      <c r="L141" s="88">
        <f>VLOOKUP($A141,'[1]Contract Price by Style'!$A$2:$J$1260,7,FALSE)</f>
        <v>61.149000000000001</v>
      </c>
      <c r="M141" s="66" t="str">
        <f>VLOOKUP($A141,'[1]Contract Price by Style'!$A$2:$J$1260,8,FALSE)</f>
        <v>Bottoms</v>
      </c>
    </row>
    <row r="142" spans="1:17" ht="30">
      <c r="A142" s="71">
        <v>3989</v>
      </c>
      <c r="B142" s="200">
        <v>1</v>
      </c>
      <c r="C142" s="200"/>
      <c r="D142" s="202" t="s">
        <v>51</v>
      </c>
      <c r="E142" s="204" t="s">
        <v>158</v>
      </c>
      <c r="F142" s="42" t="str">
        <f t="shared" si="10"/>
        <v>6703J</v>
      </c>
      <c r="G142" s="66" t="str">
        <f>VLOOKUP($A142,'[1]Contract Price by Style'!$A$2:$J$1260,2,FALSE)</f>
        <v>D165</v>
      </c>
      <c r="H142" s="66" t="str">
        <f>VLOOKUP($A142,'[1]Contract Price by Style'!$A$2:$J$1260,3,FALSE)</f>
        <v>B044</v>
      </c>
      <c r="I142" s="66" t="str">
        <f>VLOOKUP($A142,'[1]Contract Price by Style'!$A$2:$J$1260,4,FALSE)</f>
        <v>Men Nv FO Hat/JZ</v>
      </c>
      <c r="J142" s="66" t="str">
        <f>VLOOKUP($A142,'[1]Contract Price by Style'!$A$2:$J$1260,5,FALSE)</f>
        <v>6703J</v>
      </c>
      <c r="K142" s="66" t="str">
        <f>VLOOKUP($A142,'[1]Contract Price by Style'!$A$2:$J$1260,6,FALSE)</f>
        <v>Unisex, Navy Pilot First Officer Hat, Regular Sizes, Jazz Logo</v>
      </c>
      <c r="L142" s="88">
        <f>VLOOKUP($A142,'[1]Contract Price by Style'!$A$2:$J$1260,7,FALSE)</f>
        <v>74.409000000000006</v>
      </c>
      <c r="M142" s="66" t="str">
        <f>VLOOKUP($A142,'[1]Contract Price by Style'!$A$2:$J$1260,8,FALSE)</f>
        <v>Hats</v>
      </c>
    </row>
    <row r="143" spans="1:17" ht="30">
      <c r="A143" s="71">
        <v>3991</v>
      </c>
      <c r="B143" s="214"/>
      <c r="C143" s="214"/>
      <c r="D143" s="203"/>
      <c r="E143" s="205"/>
      <c r="F143" s="42" t="str">
        <f t="shared" si="10"/>
        <v>6704J</v>
      </c>
      <c r="G143" s="66" t="str">
        <f>VLOOKUP($A143,'[1]Contract Price by Style'!$A$2:$J$1260,2,FALSE)</f>
        <v>D167</v>
      </c>
      <c r="H143" s="66" t="str">
        <f>VLOOKUP($A143,'[1]Contract Price by Style'!$A$2:$J$1260,3,FALSE)</f>
        <v>B045</v>
      </c>
      <c r="I143" s="66" t="str">
        <f>VLOOKUP($A143,'[1]Contract Price by Style'!$A$2:$J$1260,4,FALSE)</f>
        <v>Wmn Nv FO Hat/JZ</v>
      </c>
      <c r="J143" s="66" t="str">
        <f>VLOOKUP($A143,'[1]Contract Price by Style'!$A$2:$J$1260,5,FALSE)</f>
        <v>6704J</v>
      </c>
      <c r="K143" s="66" t="str">
        <f>VLOOKUP($A143,'[1]Contract Price by Style'!$A$2:$J$1260,6,FALSE)</f>
        <v>Unisex, Navy Pilot First Officer Hat, Small Sizes, Jazz Logo</v>
      </c>
      <c r="L143" s="88">
        <f>VLOOKUP($A143,'[1]Contract Price by Style'!$A$2:$J$1260,7,FALSE)</f>
        <v>74.409000000000006</v>
      </c>
      <c r="M143" s="66" t="str">
        <f>VLOOKUP($A143,'[1]Contract Price by Style'!$A$2:$J$1260,8,FALSE)</f>
        <v>Hats</v>
      </c>
    </row>
    <row r="144" spans="1:17">
      <c r="A144" s="136">
        <v>8822</v>
      </c>
      <c r="B144" s="206">
        <v>1</v>
      </c>
      <c r="C144" s="206"/>
      <c r="D144" s="202" t="s">
        <v>46</v>
      </c>
      <c r="E144" s="215" t="s">
        <v>158</v>
      </c>
      <c r="F144" s="42">
        <f t="shared" si="10"/>
        <v>7012</v>
      </c>
      <c r="G144" s="66" t="str">
        <f>VLOOKUP($A144,'[1]Contract Price by Style'!$A$2:$J$1260,2,FALSE)</f>
        <v>D166</v>
      </c>
      <c r="H144" s="66" t="str">
        <f>VLOOKUP($A144,'[1]Contract Price by Style'!$A$2:$J$1260,3,FALSE)</f>
        <v>B129</v>
      </c>
      <c r="I144" s="66" t="str">
        <f>VLOOKUP($A144,'[1]Contract Price by Style'!$A$2:$J$1260,4,FALSE)</f>
        <v>Uni Nv FA Vneck Sweater</v>
      </c>
      <c r="J144" s="66">
        <f>VLOOKUP($A144,'[1]Contract Price by Style'!$A$2:$J$1260,5,FALSE)</f>
        <v>7012</v>
      </c>
      <c r="K144" s="66" t="str">
        <f>VLOOKUP($A144,'[1]Contract Price by Style'!$A$2:$J$1260,6,FALSE)</f>
        <v>Unisex, Navy Pilot Long Sleeve V-Neck Sweater</v>
      </c>
      <c r="L144" s="88">
        <f>VLOOKUP($A144,'[1]Contract Price by Style'!$A$2:$J$1260,7,FALSE)</f>
        <v>33.609000000000002</v>
      </c>
      <c r="M144" s="66" t="str">
        <f>VLOOKUP($A144,'[1]Contract Price by Style'!$A$2:$J$1260,8,FALSE)</f>
        <v>Sweaters</v>
      </c>
    </row>
    <row r="145" spans="1:13">
      <c r="A145" s="136">
        <v>8823</v>
      </c>
      <c r="B145" s="207"/>
      <c r="C145" s="207"/>
      <c r="D145" s="209"/>
      <c r="E145" s="215"/>
      <c r="F145" s="42">
        <f t="shared" si="10"/>
        <v>7663</v>
      </c>
      <c r="G145" s="66" t="str">
        <f>VLOOKUP($A145,'[1]Contract Price by Style'!$A$2:$J$1260,2,FALSE)</f>
        <v>NONE</v>
      </c>
      <c r="H145" s="66" t="str">
        <f>VLOOKUP($A145,'[1]Contract Price by Style'!$A$2:$J$1260,3,FALSE)</f>
        <v>NONE</v>
      </c>
      <c r="I145" s="66" t="str">
        <f>VLOOKUP($A145,'[1]Contract Price by Style'!$A$2:$J$1260,4,FALSE)</f>
        <v>Uni Nvy Pilot ZF Cardigan</v>
      </c>
      <c r="J145" s="66">
        <f>VLOOKUP($A145,'[1]Contract Price by Style'!$A$2:$J$1260,5,FALSE)</f>
        <v>7663</v>
      </c>
      <c r="K145" s="66" t="str">
        <f>VLOOKUP($A145,'[1]Contract Price by Style'!$A$2:$J$1260,6,FALSE)</f>
        <v>Unisex, Navy Zip Front Pilot Cardigan Sweater</v>
      </c>
      <c r="L145" s="88">
        <f>VLOOKUP($A145,'[1]Contract Price by Style'!$A$2:$J$1260,7,FALSE)</f>
        <v>41.95</v>
      </c>
      <c r="M145" s="66" t="str">
        <f>VLOOKUP($A145,'[1]Contract Price by Style'!$A$2:$J$1260,8,FALSE)</f>
        <v>Sweaters</v>
      </c>
    </row>
    <row r="146" spans="1:13">
      <c r="A146" s="135">
        <v>24900</v>
      </c>
      <c r="B146" s="46">
        <v>1</v>
      </c>
      <c r="C146" s="46"/>
      <c r="D146" s="42" t="s">
        <v>46</v>
      </c>
      <c r="E146" s="66" t="s">
        <v>193</v>
      </c>
      <c r="F146" s="42">
        <f t="shared" si="10"/>
        <v>6046</v>
      </c>
      <c r="G146" s="66" t="str">
        <f>VLOOKUP($A146,'[1]Contract Price by Style'!$A$2:$J$1260,2,FALSE)</f>
        <v>D105</v>
      </c>
      <c r="H146" s="66" t="str">
        <f>VLOOKUP($A146,'[1]Contract Price by Style'!$A$2:$J$1260,3,FALSE)</f>
        <v>B028</v>
      </c>
      <c r="I146" s="66" t="str">
        <f>VLOOKUP($A146,'[1]Contract Price by Style'!$A$2:$J$1260,4,FALSE)</f>
        <v>Lanyard Blu wRdChar ACExp</v>
      </c>
      <c r="J146" s="66">
        <f>VLOOKUP($A146,'[1]Contract Price by Style'!$A$2:$J$1260,5,FALSE)</f>
        <v>6046</v>
      </c>
      <c r="K146" s="66" t="str">
        <f>VLOOKUP($A146,'[1]Contract Price by Style'!$A$2:$J$1260,6,FALSE)</f>
        <v>Unisex Air Canada Express Lanyard</v>
      </c>
      <c r="L146" s="88">
        <f>VLOOKUP($A146,'[1]Contract Price by Style'!$A$2:$J$1260,7,FALSE)</f>
        <v>1.7238</v>
      </c>
      <c r="M146" s="66" t="str">
        <f>VLOOKUP($A146,'[1]Contract Price by Style'!$A$2:$J$1260,8,FALSE)</f>
        <v>Accessories</v>
      </c>
    </row>
    <row r="147" spans="1:13">
      <c r="A147" s="135">
        <v>24938</v>
      </c>
      <c r="B147" s="101">
        <v>1</v>
      </c>
      <c r="C147" s="101"/>
      <c r="D147" s="42" t="s">
        <v>46</v>
      </c>
      <c r="E147" s="66" t="s">
        <v>193</v>
      </c>
      <c r="F147" s="42" t="str">
        <f t="shared" si="10"/>
        <v>8166E</v>
      </c>
      <c r="G147" s="66" t="str">
        <f>VLOOKUP($A147,'[1]Contract Price by Style'!$A$2:$J$1260,2,FALSE)</f>
        <v>D131-S</v>
      </c>
      <c r="H147" s="66" t="str">
        <f>VLOOKUP($A147,'[1]Contract Price by Style'!$A$2:$J$1260,3,FALSE)</f>
        <v>B071</v>
      </c>
      <c r="I147" s="66" t="str">
        <f>VLOOKUP($A147,'[1]Contract Price by Style'!$A$2:$J$1260,4,FALSE)</f>
        <v>Red FA Winter Scarf/EX</v>
      </c>
      <c r="J147" s="66" t="str">
        <f>VLOOKUP($A147,'[1]Contract Price by Style'!$A$2:$J$1260,5,FALSE)</f>
        <v>8166E</v>
      </c>
      <c r="K147" s="66" t="str">
        <f>VLOOKUP($A147,'[1]Contract Price by Style'!$A$2:$J$1260,6,FALSE)</f>
        <v>Unisex, Red Winter Scarf, EX Logo</v>
      </c>
      <c r="L147" s="88">
        <f>VLOOKUP($A147,'[1]Contract Price by Style'!$A$2:$J$1260,7,FALSE)</f>
        <v>22.39</v>
      </c>
      <c r="M147" s="66" t="str">
        <f>VLOOKUP($A147,'[1]Contract Price by Style'!$A$2:$J$1260,8,FALSE)</f>
        <v>Accessories</v>
      </c>
    </row>
    <row r="148" spans="1:13">
      <c r="A148" s="138"/>
      <c r="B148" s="74"/>
      <c r="C148" s="145"/>
      <c r="D148" s="145"/>
      <c r="F148" s="98"/>
    </row>
    <row r="149" spans="1:13">
      <c r="A149" s="99" t="s">
        <v>121</v>
      </c>
      <c r="B149" s="67"/>
      <c r="C149" s="141"/>
      <c r="D149" s="141"/>
      <c r="E149" s="131"/>
      <c r="F149" s="99"/>
    </row>
    <row r="150" spans="1:13">
      <c r="A150" s="76" t="s">
        <v>252</v>
      </c>
      <c r="B150" s="132"/>
      <c r="C150" s="142"/>
      <c r="D150" s="142"/>
      <c r="E150" s="133"/>
      <c r="F150" s="78"/>
    </row>
    <row r="151" spans="1:13" s="41" customFormat="1" ht="45">
      <c r="A151" s="33" t="s">
        <v>211</v>
      </c>
      <c r="B151" s="36" t="s">
        <v>42</v>
      </c>
      <c r="C151" s="36" t="s">
        <v>43</v>
      </c>
      <c r="D151" s="134" t="s">
        <v>212</v>
      </c>
      <c r="E151" s="34" t="s">
        <v>220</v>
      </c>
      <c r="F151" s="37" t="s">
        <v>213</v>
      </c>
      <c r="G151" s="38" t="s">
        <v>214</v>
      </c>
      <c r="H151" s="37" t="s">
        <v>215</v>
      </c>
      <c r="I151" s="37" t="s">
        <v>216</v>
      </c>
      <c r="J151" s="37" t="s">
        <v>217</v>
      </c>
      <c r="K151" s="37" t="s">
        <v>210</v>
      </c>
      <c r="L151" s="39" t="s">
        <v>218</v>
      </c>
      <c r="M151" s="40" t="s">
        <v>219</v>
      </c>
    </row>
    <row r="152" spans="1:13">
      <c r="A152" s="135">
        <v>1308</v>
      </c>
      <c r="B152" s="101">
        <v>1</v>
      </c>
      <c r="C152" s="101"/>
      <c r="D152" s="42" t="s">
        <v>45</v>
      </c>
      <c r="E152" s="66" t="s">
        <v>193</v>
      </c>
      <c r="F152" s="42">
        <f t="shared" ref="F152:F176" si="12">J152</f>
        <v>5931</v>
      </c>
      <c r="G152" s="66" t="str">
        <f>VLOOKUP($A152,'[1]Contract Price by Style'!$A$2:$J$1260,2,FALSE)</f>
        <v>NONE</v>
      </c>
      <c r="H152" s="66" t="str">
        <f>VLOOKUP($A152,'[1]Contract Price by Style'!$A$2:$J$1260,3,FALSE)</f>
        <v>B156</v>
      </c>
      <c r="I152" s="66" t="str">
        <f>VLOOKUP($A152,'[1]Contract Price by Style'!$A$2:$J$1260,4,FALSE)</f>
        <v xml:space="preserve">Uni Nv Pilot GooseParka </v>
      </c>
      <c r="J152" s="66">
        <f>VLOOKUP($A152,'[1]Contract Price by Style'!$A$2:$J$1260,5,FALSE)</f>
        <v>5931</v>
      </c>
      <c r="K152" s="66" t="str">
        <f>VLOOKUP($A152,'[1]Contract Price by Style'!$A$2:$J$1260,6,FALSE)</f>
        <v>Unisex, Navy Pilot Dresswear Goose Down Parka</v>
      </c>
      <c r="L152" s="88">
        <f>VLOOKUP($A152,'[1]Contract Price by Style'!$A$2:$J$1260,7,FALSE)</f>
        <v>239.95</v>
      </c>
      <c r="M152" s="66" t="str">
        <f>VLOOKUP($A152,'[1]Contract Price by Style'!$A$2:$J$1260,8,FALSE)</f>
        <v>Outerwear</v>
      </c>
    </row>
    <row r="153" spans="1:13">
      <c r="A153" s="136">
        <v>1936</v>
      </c>
      <c r="B153" s="101">
        <v>1</v>
      </c>
      <c r="C153" s="101"/>
      <c r="D153" s="42" t="s">
        <v>46</v>
      </c>
      <c r="E153" s="66" t="s">
        <v>193</v>
      </c>
      <c r="F153" s="42">
        <f t="shared" si="12"/>
        <v>6012</v>
      </c>
      <c r="G153" s="66" t="str">
        <f>VLOOKUP($A153,'[1]Contract Price by Style'!$A$2:$J$1260,2,FALSE)</f>
        <v>D115-S</v>
      </c>
      <c r="H153" s="66" t="str">
        <f>VLOOKUP($A153,'[1]Contract Price by Style'!$A$2:$J$1260,3,FALSE)</f>
        <v>B027</v>
      </c>
      <c r="I153" s="66" t="str">
        <f>VLOOKUP($A153,'[1]Contract Price by Style'!$A$2:$J$1260,4,FALSE)</f>
        <v>Wmn Blk Leather Gloves</v>
      </c>
      <c r="J153" s="66">
        <f>VLOOKUP($A153,'[1]Contract Price by Style'!$A$2:$J$1260,5,FALSE)</f>
        <v>6012</v>
      </c>
      <c r="K153" s="66" t="str">
        <f>VLOOKUP($A153,'[1]Contract Price by Style'!$A$2:$J$1260,6,FALSE)</f>
        <v>Female, Black Leather Gloves</v>
      </c>
      <c r="L153" s="88">
        <f>VLOOKUP($A153,'[1]Contract Price by Style'!$A$2:$J$1260,7,FALSE)</f>
        <v>24.428999999999998</v>
      </c>
      <c r="M153" s="66" t="str">
        <f>VLOOKUP($A153,'[1]Contract Price by Style'!$A$2:$J$1260,8,FALSE)</f>
        <v>Accessories</v>
      </c>
    </row>
    <row r="154" spans="1:13">
      <c r="A154" s="136">
        <v>3940</v>
      </c>
      <c r="B154" s="200">
        <v>1</v>
      </c>
      <c r="C154" s="200"/>
      <c r="D154" s="202" t="s">
        <v>47</v>
      </c>
      <c r="E154" s="215" t="s">
        <v>157</v>
      </c>
      <c r="F154" s="42">
        <f t="shared" si="12"/>
        <v>8143</v>
      </c>
      <c r="G154" s="66" t="str">
        <f>VLOOKUP($A154,'[1]Contract Price by Style'!$A$2:$J$1260,2,FALSE)</f>
        <v>D180</v>
      </c>
      <c r="H154" s="66" t="str">
        <f>VLOOKUP($A154,'[1]Contract Price by Style'!$A$2:$J$1260,3,FALSE)</f>
        <v>B099</v>
      </c>
      <c r="I154" s="66" t="str">
        <f>VLOOKUP($A154,'[1]Contract Price by Style'!$A$2:$J$1260,4,FALSE)</f>
        <v>Wmn Nv Pilot Tie</v>
      </c>
      <c r="J154" s="66">
        <f>VLOOKUP($A154,'[1]Contract Price by Style'!$A$2:$J$1260,5,FALSE)</f>
        <v>8143</v>
      </c>
      <c r="K154" s="66" t="str">
        <f>VLOOKUP($A154,'[1]Contract Price by Style'!$A$2:$J$1260,6,FALSE)</f>
        <v>Female, Navy Pilot Tie</v>
      </c>
      <c r="L154" s="88">
        <f>VLOOKUP($A154,'[1]Contract Price by Style'!$A$2:$J$1260,7,FALSE)</f>
        <v>12.189</v>
      </c>
      <c r="M154" s="66" t="str">
        <f>VLOOKUP($A154,'[1]Contract Price by Style'!$A$2:$J$1260,8,FALSE)</f>
        <v>Accessories</v>
      </c>
    </row>
    <row r="155" spans="1:13">
      <c r="A155" s="136">
        <v>3941</v>
      </c>
      <c r="B155" s="203"/>
      <c r="C155" s="203"/>
      <c r="D155" s="203"/>
      <c r="E155" s="215"/>
      <c r="F155" s="42">
        <f t="shared" si="12"/>
        <v>8144</v>
      </c>
      <c r="G155" s="66" t="str">
        <f>VLOOKUP($A155,'[1]Contract Price by Style'!$A$2:$J$1260,2,FALSE)</f>
        <v>D174</v>
      </c>
      <c r="H155" s="66" t="str">
        <f>VLOOKUP($A155,'[1]Contract Price by Style'!$A$2:$J$1260,3,FALSE)</f>
        <v>B100</v>
      </c>
      <c r="I155" s="66" t="str">
        <f>VLOOKUP($A155,'[1]Contract Price by Style'!$A$2:$J$1260,4,FALSE)</f>
        <v>Wmn Nv Pilot Clip Tie</v>
      </c>
      <c r="J155" s="66">
        <f>VLOOKUP($A155,'[1]Contract Price by Style'!$A$2:$J$1260,5,FALSE)</f>
        <v>8144</v>
      </c>
      <c r="K155" s="66" t="str">
        <f>VLOOKUP($A155,'[1]Contract Price by Style'!$A$2:$J$1260,6,FALSE)</f>
        <v>Female, Navy Pilot Clip Tie</v>
      </c>
      <c r="L155" s="88">
        <f>VLOOKUP($A155,'[1]Contract Price by Style'!$A$2:$J$1260,7,FALSE)</f>
        <v>13.209</v>
      </c>
      <c r="M155" s="66" t="str">
        <f>VLOOKUP($A155,'[1]Contract Price by Style'!$A$2:$J$1260,8,FALSE)</f>
        <v>Accessories</v>
      </c>
    </row>
    <row r="156" spans="1:13">
      <c r="A156" s="136">
        <v>3122</v>
      </c>
      <c r="B156" s="200">
        <v>1</v>
      </c>
      <c r="C156" s="200"/>
      <c r="D156" s="202" t="s">
        <v>48</v>
      </c>
      <c r="E156" s="215" t="s">
        <v>157</v>
      </c>
      <c r="F156" s="42">
        <f t="shared" si="12"/>
        <v>3207</v>
      </c>
      <c r="G156" s="66" t="str">
        <f>VLOOKUP($A156,'[1]Contract Price by Style'!$A$2:$J$1260,2,FALSE)</f>
        <v>D200</v>
      </c>
      <c r="H156" s="66" t="str">
        <f>VLOOKUP($A156,'[1]Contract Price by Style'!$A$2:$J$1260,3,FALSE)</f>
        <v>B019</v>
      </c>
      <c r="I156" s="66" t="str">
        <f>VLOOKUP($A156,'[1]Contract Price by Style'!$A$2:$J$1260,4,FALSE)</f>
        <v>Wmn Wht LS Pilot Blouse</v>
      </c>
      <c r="J156" s="66">
        <f>VLOOKUP($A156,'[1]Contract Price by Style'!$A$2:$J$1260,5,FALSE)</f>
        <v>3207</v>
      </c>
      <c r="K156" s="66" t="str">
        <f>VLOOKUP($A156,'[1]Contract Price by Style'!$A$2:$J$1260,6,FALSE)</f>
        <v>Female, White Pilot Long Sleeve Shirt</v>
      </c>
      <c r="L156" s="88">
        <f>VLOOKUP($A156,'[1]Contract Price by Style'!$A$2:$J$1260,7,FALSE)</f>
        <v>22.388999999999999</v>
      </c>
      <c r="M156" s="66" t="str">
        <f>VLOOKUP($A156,'[1]Contract Price by Style'!$A$2:$J$1260,8,FALSE)</f>
        <v>Tops</v>
      </c>
    </row>
    <row r="157" spans="1:13" s="90" customFormat="1" ht="30">
      <c r="A157" s="137" t="s">
        <v>272</v>
      </c>
      <c r="B157" s="213"/>
      <c r="C157" s="213"/>
      <c r="D157" s="209"/>
      <c r="E157" s="215"/>
      <c r="F157" s="81">
        <f t="shared" ref="F157:F158" si="13">J157</f>
        <v>9030</v>
      </c>
      <c r="G157" s="82" t="str">
        <f>VLOOKUP($A157,'[1]Contract Price by Style'!$A$2:$J$1260,2,FALSE)</f>
        <v>NONE</v>
      </c>
      <c r="H157" s="82" t="str">
        <f>VLOOKUP($A157,'[1]Contract Price by Style'!$A$2:$J$1260,3,FALSE)</f>
        <v>NONE</v>
      </c>
      <c r="I157" s="82" t="str">
        <f>VLOOKUP($A157,'[1]Contract Price by Style'!$A$2:$J$1260,4,FALSE)</f>
        <v>Pilot Maternity SS shirt</v>
      </c>
      <c r="J157" s="82">
        <f>VLOOKUP($A157,'[1]Contract Price by Style'!$A$2:$J$1260,5,FALSE)</f>
        <v>9030</v>
      </c>
      <c r="K157" s="82" t="str">
        <f>VLOOKUP($A157,'[1]Contract Price by Style'!$A$2:$J$1260,6,FALSE)</f>
        <v>Female, White Dress/Pilot Maternity Short Sleeve shirt</v>
      </c>
      <c r="L157" s="89">
        <f>VLOOKUP($A157,'[1]Contract Price by Style'!$A$2:$J$1260,7,FALSE)</f>
        <v>30.525000000000002</v>
      </c>
      <c r="M157" s="82" t="str">
        <f>VLOOKUP($A157,'[1]Contract Price by Style'!$A$2:$J$1260,8,FALSE)</f>
        <v>Tops</v>
      </c>
    </row>
    <row r="158" spans="1:13" s="90" customFormat="1" ht="30">
      <c r="A158" s="137" t="s">
        <v>273</v>
      </c>
      <c r="B158" s="213"/>
      <c r="C158" s="213"/>
      <c r="D158" s="209"/>
      <c r="E158" s="215"/>
      <c r="F158" s="81">
        <f t="shared" si="13"/>
        <v>9060</v>
      </c>
      <c r="G158" s="82" t="str">
        <f>VLOOKUP($A158,'[1]Contract Price by Style'!$A$2:$J$1260,2,FALSE)</f>
        <v>D152</v>
      </c>
      <c r="H158" s="82" t="str">
        <f>VLOOKUP($A158,'[1]Contract Price by Style'!$A$2:$J$1260,3,FALSE)</f>
        <v>NONE</v>
      </c>
      <c r="I158" s="82" t="str">
        <f>VLOOKUP($A158,'[1]Contract Price by Style'!$A$2:$J$1260,4,FALSE)</f>
        <v>Pilot Maternity LS Shirt</v>
      </c>
      <c r="J158" s="82">
        <f>VLOOKUP($A158,'[1]Contract Price by Style'!$A$2:$J$1260,5,FALSE)</f>
        <v>9060</v>
      </c>
      <c r="K158" s="82" t="str">
        <f>VLOOKUP($A158,'[1]Contract Price by Style'!$A$2:$J$1260,6,FALSE)</f>
        <v>Female, White Dress/Pilot Maternity Long Sleeve shirt</v>
      </c>
      <c r="L158" s="89">
        <f>VLOOKUP($A158,'[1]Contract Price by Style'!$A$2:$J$1260,7,FALSE)</f>
        <v>33.585000000000001</v>
      </c>
      <c r="M158" s="82" t="str">
        <f>VLOOKUP($A158,'[1]Contract Price by Style'!$A$2:$J$1260,8,FALSE)</f>
        <v>Tops</v>
      </c>
    </row>
    <row r="159" spans="1:13">
      <c r="A159" s="136">
        <v>3123</v>
      </c>
      <c r="B159" s="203"/>
      <c r="C159" s="203"/>
      <c r="D159" s="203"/>
      <c r="E159" s="215"/>
      <c r="F159" s="42">
        <f t="shared" si="12"/>
        <v>3006</v>
      </c>
      <c r="G159" s="66" t="str">
        <f>VLOOKUP($A159,'[1]Contract Price by Style'!$A$2:$J$1260,2,FALSE)</f>
        <v>D178</v>
      </c>
      <c r="H159" s="66" t="str">
        <f>VLOOKUP($A159,'[1]Contract Price by Style'!$A$2:$J$1260,3,FALSE)</f>
        <v>B017</v>
      </c>
      <c r="I159" s="66" t="str">
        <f>VLOOKUP($A159,'[1]Contract Price by Style'!$A$2:$J$1260,4,FALSE)</f>
        <v>Wmn Wht SS PilotShirt</v>
      </c>
      <c r="J159" s="66">
        <f>VLOOKUP($A159,'[1]Contract Price by Style'!$A$2:$J$1260,5,FALSE)</f>
        <v>3006</v>
      </c>
      <c r="K159" s="66" t="str">
        <f>VLOOKUP($A159,'[1]Contract Price by Style'!$A$2:$J$1260,6,FALSE)</f>
        <v>Female, White Pilot Short Sleeve Shirt</v>
      </c>
      <c r="L159" s="88">
        <f>VLOOKUP($A159,'[1]Contract Price by Style'!$A$2:$J$1260,7,FALSE)</f>
        <v>20.349</v>
      </c>
      <c r="M159" s="66" t="str">
        <f>VLOOKUP($A159,'[1]Contract Price by Style'!$A$2:$J$1260,8,FALSE)</f>
        <v>Tops</v>
      </c>
    </row>
    <row r="160" spans="1:13">
      <c r="A160" s="136">
        <v>3623</v>
      </c>
      <c r="B160" s="101">
        <v>1</v>
      </c>
      <c r="C160" s="101"/>
      <c r="D160" s="42" t="s">
        <v>45</v>
      </c>
      <c r="E160" s="66" t="s">
        <v>193</v>
      </c>
      <c r="F160" s="42">
        <f t="shared" si="12"/>
        <v>9654</v>
      </c>
      <c r="G160" s="66" t="str">
        <f>VLOOKUP($A160,'[1]Contract Price by Style'!$A$2:$J$1260,2,FALSE)</f>
        <v>NONE</v>
      </c>
      <c r="H160" s="66" t="str">
        <f>VLOOKUP($A160,'[1]Contract Price by Style'!$A$2:$J$1260,3,FALSE)</f>
        <v>NONE</v>
      </c>
      <c r="I160" s="66" t="str">
        <f>VLOOKUP($A160,'[1]Contract Price by Style'!$A$2:$J$1260,4,FALSE)</f>
        <v>Uni Blk Pilot Raincoat</v>
      </c>
      <c r="J160" s="66">
        <f>VLOOKUP($A160,'[1]Contract Price by Style'!$A$2:$J$1260,5,FALSE)</f>
        <v>9654</v>
      </c>
      <c r="K160" s="66" t="str">
        <f>VLOOKUP($A160,'[1]Contract Price by Style'!$A$2:$J$1260,6,FALSE)</f>
        <v>Unisex, Black Pilot Rain Coat</v>
      </c>
      <c r="L160" s="88">
        <f>VLOOKUP($A160,'[1]Contract Price by Style'!$A$2:$J$1260,7,FALSE)</f>
        <v>131.94999999999999</v>
      </c>
      <c r="M160" s="66" t="str">
        <f>VLOOKUP($A160,'[1]Contract Price by Style'!$A$2:$J$1260,8,FALSE)</f>
        <v>Outerwear</v>
      </c>
    </row>
    <row r="161" spans="1:17">
      <c r="A161" s="92">
        <v>8924</v>
      </c>
      <c r="B161" s="101">
        <v>1</v>
      </c>
      <c r="C161" s="101"/>
      <c r="D161" s="42" t="s">
        <v>49</v>
      </c>
      <c r="E161" s="66" t="s">
        <v>193</v>
      </c>
      <c r="F161" s="42" t="str">
        <f t="shared" si="12"/>
        <v>614503/</v>
      </c>
      <c r="G161" s="66" t="str">
        <f>VLOOKUP($A161,'[1]Contract Price by Style'!$A$2:$J$1260,2,FALSE)</f>
        <v>NONE</v>
      </c>
      <c r="H161" s="66" t="str">
        <f>VLOOKUP($A161,'[1]Contract Price by Style'!$A$2:$J$1260,3,FALSE)</f>
        <v>NONE</v>
      </c>
      <c r="I161" s="66" t="str">
        <f>VLOOKUP($A161,'[1]Contract Price by Style'!$A$2:$J$1260,4,FALSE)</f>
        <v>Jazz suitcase (distro)</v>
      </c>
      <c r="J161" s="66" t="str">
        <f>VLOOKUP($A161,'[1]Contract Price by Style'!$A$2:$J$1260,5,FALSE)</f>
        <v>614503/</v>
      </c>
      <c r="K161" s="66" t="str">
        <f>VLOOKUP($A161,'[1]Contract Price by Style'!$A$2:$J$1260,6,FALSE)</f>
        <v>Unisex, Black Suitcase, Jazz</v>
      </c>
      <c r="L161" s="88">
        <f>VLOOKUP($A161,'[1]Contract Price by Style'!$A$2:$J$1260,7,FALSE)</f>
        <v>142.30000000000001</v>
      </c>
      <c r="M161" s="66" t="str">
        <f>VLOOKUP($A161,'[1]Contract Price by Style'!$A$2:$J$1260,8,FALSE)</f>
        <v>Accessories</v>
      </c>
    </row>
    <row r="162" spans="1:17">
      <c r="A162" s="92">
        <v>8930</v>
      </c>
      <c r="B162" s="46">
        <v>1</v>
      </c>
      <c r="C162" s="46"/>
      <c r="D162" s="42" t="s">
        <v>45</v>
      </c>
      <c r="E162" s="66" t="s">
        <v>193</v>
      </c>
      <c r="F162" s="42" t="str">
        <f t="shared" si="12"/>
        <v>614603/</v>
      </c>
      <c r="G162" s="66" t="str">
        <f>VLOOKUP($A162,'[1]Contract Price by Style'!$A$2:$J$1260,2,FALSE)</f>
        <v>NONE</v>
      </c>
      <c r="H162" s="66" t="str">
        <f>VLOOKUP($A162,'[1]Contract Price by Style'!$A$2:$J$1260,3,FALSE)</f>
        <v>NONE</v>
      </c>
      <c r="I162" s="66" t="str">
        <f>VLOOKUP($A162,'[1]Contract Price by Style'!$A$2:$J$1260,4,FALSE)</f>
        <v>Jazz lunch tote bag ( disto )</v>
      </c>
      <c r="J162" s="66" t="str">
        <f>VLOOKUP($A162,'[1]Contract Price by Style'!$A$2:$J$1260,5,FALSE)</f>
        <v>614603/</v>
      </c>
      <c r="K162" s="66" t="str">
        <f>VLOOKUP($A162,'[1]Contract Price by Style'!$A$2:$J$1260,6,FALSE)</f>
        <v>Unisex, Black Lunch Tote, Jazz</v>
      </c>
      <c r="L162" s="88">
        <f>VLOOKUP($A162,'[1]Contract Price by Style'!$A$2:$J$1260,7,FALSE)</f>
        <v>7.65</v>
      </c>
      <c r="M162" s="66" t="str">
        <f>VLOOKUP($A162,'[1]Contract Price by Style'!$A$2:$J$1260,8,FALSE)</f>
        <v>Accessories</v>
      </c>
    </row>
    <row r="163" spans="1:17">
      <c r="A163" s="136">
        <v>21644</v>
      </c>
      <c r="B163" s="101">
        <v>1</v>
      </c>
      <c r="C163" s="101"/>
      <c r="D163" s="42" t="s">
        <v>45</v>
      </c>
      <c r="E163" s="66" t="s">
        <v>193</v>
      </c>
      <c r="F163" s="42" t="str">
        <f t="shared" si="12"/>
        <v>V130J</v>
      </c>
      <c r="G163" s="66" t="str">
        <f>VLOOKUP($A163,'[1]Contract Price by Style'!$A$2:$J$1260,2,FALSE)</f>
        <v>S100-S</v>
      </c>
      <c r="H163" s="66" t="str">
        <f>VLOOKUP($A163,'[1]Contract Price by Style'!$A$2:$J$1260,3,FALSE)</f>
        <v>B095</v>
      </c>
      <c r="I163" s="66" t="str">
        <f>VLOOKUP($A163,'[1]Contract Price by Style'!$A$2:$J$1260,4,FALSE)</f>
        <v>Hi Vis Yellow Vest/JZ</v>
      </c>
      <c r="J163" s="66" t="str">
        <f>VLOOKUP($A163,'[1]Contract Price by Style'!$A$2:$J$1260,5,FALSE)</f>
        <v>V130J</v>
      </c>
      <c r="K163" s="66" t="str">
        <f>VLOOKUP($A163,'[1]Contract Price by Style'!$A$2:$J$1260,6,FALSE)</f>
        <v>Unisex, Yellow Hi-Vis Vest, Jazz Logo</v>
      </c>
      <c r="L163" s="88">
        <f>VLOOKUP($A163,'[1]Contract Price by Style'!$A$2:$J$1260,7,FALSE)</f>
        <v>15.95</v>
      </c>
      <c r="M163" s="66" t="str">
        <f>VLOOKUP($A163,'[1]Contract Price by Style'!$A$2:$J$1260,8,FALSE)</f>
        <v>Vests</v>
      </c>
    </row>
    <row r="164" spans="1:17">
      <c r="A164" s="136">
        <v>21933</v>
      </c>
      <c r="B164" s="200">
        <v>1</v>
      </c>
      <c r="C164" s="200"/>
      <c r="D164" s="202" t="s">
        <v>51</v>
      </c>
      <c r="E164" s="215" t="s">
        <v>158</v>
      </c>
      <c r="F164" s="42">
        <f t="shared" si="12"/>
        <v>615309</v>
      </c>
      <c r="G164" s="66" t="str">
        <f>VLOOKUP($A164,'[1]Contract Price by Style'!$A$2:$J$1260,2,FALSE)</f>
        <v>D136</v>
      </c>
      <c r="H164" s="66" t="str">
        <f>VLOOKUP($A164,'[1]Contract Price by Style'!$A$2:$J$1260,3,FALSE)</f>
        <v>B135</v>
      </c>
      <c r="I164" s="66" t="str">
        <f>VLOOKUP($A164,'[1]Contract Price by Style'!$A$2:$J$1260,4,FALSE)</f>
        <v>Wmn Blk Pilot Belt</v>
      </c>
      <c r="J164" s="66">
        <f>VLOOKUP($A164,'[1]Contract Price by Style'!$A$2:$J$1260,5,FALSE)</f>
        <v>615309</v>
      </c>
      <c r="K164" s="66" t="str">
        <f>VLOOKUP($A164,'[1]Contract Price by Style'!$A$2:$J$1260,6,FALSE)</f>
        <v>Female, Black Leather Pilot Belt, Gold Buckle</v>
      </c>
      <c r="L164" s="88">
        <f>VLOOKUP($A164,'[1]Contract Price by Style'!$A$2:$J$1260,7,FALSE)</f>
        <v>12.189</v>
      </c>
      <c r="M164" s="66" t="str">
        <f>VLOOKUP($A164,'[1]Contract Price by Style'!$A$2:$J$1260,8,FALSE)</f>
        <v>Accessories</v>
      </c>
    </row>
    <row r="165" spans="1:17">
      <c r="A165" s="136">
        <v>2935</v>
      </c>
      <c r="B165" s="203"/>
      <c r="C165" s="203"/>
      <c r="D165" s="203"/>
      <c r="E165" s="215"/>
      <c r="F165" s="42">
        <f t="shared" si="12"/>
        <v>6111</v>
      </c>
      <c r="G165" s="66" t="str">
        <f>VLOOKUP($A165,'[1]Contract Price by Style'!$A$2:$J$1260,2,FALSE)</f>
        <v>W105</v>
      </c>
      <c r="H165" s="66" t="str">
        <f>VLOOKUP($A165,'[1]Contract Price by Style'!$A$2:$J$1260,3,FALSE)</f>
        <v>B128</v>
      </c>
      <c r="I165" s="66" t="str">
        <f>VLOOKUP($A165,'[1]Contract Price by Style'!$A$2:$J$1260,4,FALSE)</f>
        <v>Men Blk Leather Belt</v>
      </c>
      <c r="J165" s="66">
        <f>VLOOKUP($A165,'[1]Contract Price by Style'!$A$2:$J$1260,5,FALSE)</f>
        <v>6111</v>
      </c>
      <c r="K165" s="66" t="str">
        <f>VLOOKUP($A165,'[1]Contract Price by Style'!$A$2:$J$1260,6,FALSE)</f>
        <v>Unisex, Black Leather Work Belt, Silver Buckle</v>
      </c>
      <c r="L165" s="88">
        <f>VLOOKUP($A165,'[1]Contract Price by Style'!$A$2:$J$1260,7,FALSE)</f>
        <v>13.209</v>
      </c>
      <c r="M165" s="66" t="str">
        <f>VLOOKUP($A165,'[1]Contract Price by Style'!$A$2:$J$1260,8,FALSE)</f>
        <v>Accessories</v>
      </c>
    </row>
    <row r="166" spans="1:17">
      <c r="A166" s="136">
        <v>20320</v>
      </c>
      <c r="B166" s="200">
        <v>1</v>
      </c>
      <c r="C166" s="200"/>
      <c r="D166" s="202" t="s">
        <v>45</v>
      </c>
      <c r="E166" s="215" t="s">
        <v>158</v>
      </c>
      <c r="F166" s="42">
        <f t="shared" si="12"/>
        <v>5441</v>
      </c>
      <c r="G166" s="66" t="str">
        <f>VLOOKUP($A166,'[1]Contract Price by Style'!$A$2:$J$1260,2,FALSE)</f>
        <v>D146-S</v>
      </c>
      <c r="H166" s="66" t="str">
        <f>VLOOKUP($A166,'[1]Contract Price by Style'!$A$2:$J$1260,3,FALSE)</f>
        <v>B051</v>
      </c>
      <c r="I166" s="66" t="str">
        <f>VLOOKUP($A166,'[1]Contract Price by Style'!$A$2:$J$1260,4,FALSE)</f>
        <v>Wmn Blk AllWeather Coat</v>
      </c>
      <c r="J166" s="66">
        <f>VLOOKUP($A166,'[1]Contract Price by Style'!$A$2:$J$1260,5,FALSE)</f>
        <v>5441</v>
      </c>
      <c r="K166" s="66" t="str">
        <f>VLOOKUP($A166,'[1]Contract Price by Style'!$A$2:$J$1260,6,FALSE)</f>
        <v>Female, Black All Weather  Coat</v>
      </c>
      <c r="L166" s="88">
        <f>VLOOKUP($A166,'[1]Contract Price by Style'!$A$2:$J$1260,7,FALSE)</f>
        <v>152.94899999999998</v>
      </c>
      <c r="M166" s="66" t="str">
        <f>VLOOKUP($A166,'[1]Contract Price by Style'!$A$2:$J$1260,8,FALSE)</f>
        <v>Outerwear</v>
      </c>
      <c r="Q166" s="144"/>
    </row>
    <row r="167" spans="1:17">
      <c r="A167" s="136">
        <v>20325</v>
      </c>
      <c r="B167" s="201"/>
      <c r="C167" s="201"/>
      <c r="D167" s="203"/>
      <c r="E167" s="215"/>
      <c r="F167" s="42">
        <f t="shared" si="12"/>
        <v>5440</v>
      </c>
      <c r="G167" s="66" t="str">
        <f>VLOOKUP($A167,'[1]Contract Price by Style'!$A$2:$J$1260,2,FALSE)</f>
        <v>D139</v>
      </c>
      <c r="H167" s="66" t="str">
        <f>VLOOKUP($A167,'[1]Contract Price by Style'!$A$2:$J$1260,3,FALSE)</f>
        <v>B050</v>
      </c>
      <c r="I167" s="66" t="str">
        <f>VLOOKUP($A167,'[1]Contract Price by Style'!$A$2:$J$1260,4,FALSE)</f>
        <v>Wmn Blk Topper Coat</v>
      </c>
      <c r="J167" s="66">
        <f>VLOOKUP($A167,'[1]Contract Price by Style'!$A$2:$J$1260,5,FALSE)</f>
        <v>5440</v>
      </c>
      <c r="K167" s="66" t="str">
        <f>VLOOKUP($A167,'[1]Contract Price by Style'!$A$2:$J$1260,6,FALSE)</f>
        <v>Female, Black Topper Coat</v>
      </c>
      <c r="L167" s="88">
        <f>VLOOKUP($A167,'[1]Contract Price by Style'!$A$2:$J$1260,7,FALSE)</f>
        <v>173.34899999999999</v>
      </c>
      <c r="M167" s="66" t="str">
        <f>VLOOKUP($A167,'[1]Contract Price by Style'!$A$2:$J$1260,8,FALSE)</f>
        <v>Outerwear</v>
      </c>
    </row>
    <row r="168" spans="1:17">
      <c r="A168" s="135">
        <v>3221</v>
      </c>
      <c r="B168" s="63">
        <v>1</v>
      </c>
      <c r="C168" s="63"/>
      <c r="D168" s="60" t="s">
        <v>45</v>
      </c>
      <c r="E168" s="66" t="s">
        <v>193</v>
      </c>
      <c r="F168" s="42">
        <f t="shared" si="12"/>
        <v>5311</v>
      </c>
      <c r="G168" s="66" t="str">
        <f>VLOOKUP($A168,'[1]Contract Price by Style'!$A$2:$J$1260,2,FALSE)</f>
        <v>D173</v>
      </c>
      <c r="H168" s="66" t="str">
        <f>VLOOKUP($A168,'[1]Contract Price by Style'!$A$2:$J$1260,3,FALSE)</f>
        <v>B005</v>
      </c>
      <c r="I168" s="66" t="str">
        <f>VLOOKUP($A168,'[1]Contract Price by Style'!$A$2:$J$1260,4,FALSE)</f>
        <v>Wmn Nv FO Blazer</v>
      </c>
      <c r="J168" s="66">
        <f>VLOOKUP($A168,'[1]Contract Price by Style'!$A$2:$J$1260,5,FALSE)</f>
        <v>5311</v>
      </c>
      <c r="K168" s="66" t="str">
        <f>VLOOKUP($A168,'[1]Contract Price by Style'!$A$2:$J$1260,6,FALSE)</f>
        <v>Female, Navy Pilot First Officer Unvented Tunic, EX</v>
      </c>
      <c r="L168" s="88">
        <f>VLOOKUP($A168,'[1]Contract Price by Style'!$A$2:$J$1260,7,FALSE)</f>
        <v>173.34899999999999</v>
      </c>
      <c r="M168" s="66" t="str">
        <f>VLOOKUP($A168,'[1]Contract Price by Style'!$A$2:$J$1260,8,FALSE)</f>
        <v>Tunic</v>
      </c>
    </row>
    <row r="169" spans="1:17">
      <c r="A169" s="136">
        <v>3422</v>
      </c>
      <c r="B169" s="200">
        <v>1</v>
      </c>
      <c r="C169" s="200"/>
      <c r="D169" s="202" t="s">
        <v>47</v>
      </c>
      <c r="E169" s="66" t="s">
        <v>193</v>
      </c>
      <c r="F169" s="42">
        <f t="shared" si="12"/>
        <v>1071</v>
      </c>
      <c r="G169" s="66" t="str">
        <f>VLOOKUP($A169,'[1]Contract Price by Style'!$A$2:$J$1260,2,FALSE)</f>
        <v>D163</v>
      </c>
      <c r="H169" s="66" t="str">
        <f>VLOOKUP($A169,'[1]Contract Price by Style'!$A$2:$J$1260,3,FALSE)</f>
        <v>B010</v>
      </c>
      <c r="I169" s="66" t="str">
        <f>VLOOKUP($A169,'[1]Contract Price by Style'!$A$2:$J$1260,4,FALSE)</f>
        <v>Wmn Nv Pilot Pant</v>
      </c>
      <c r="J169" s="66">
        <f>VLOOKUP($A169,'[1]Contract Price by Style'!$A$2:$J$1260,5,FALSE)</f>
        <v>1071</v>
      </c>
      <c r="K169" s="66" t="str">
        <f>VLOOKUP($A169,'[1]Contract Price by Style'!$A$2:$J$1260,6,FALSE)</f>
        <v>Female, Navy Pilot Pant</v>
      </c>
      <c r="L169" s="88">
        <f>VLOOKUP($A169,'[1]Contract Price by Style'!$A$2:$J$1260,7,FALSE)</f>
        <v>71.349000000000004</v>
      </c>
      <c r="M169" s="66" t="str">
        <f>VLOOKUP($A169,'[1]Contract Price by Style'!$A$2:$J$1260,8,FALSE)</f>
        <v>Bottoms</v>
      </c>
    </row>
    <row r="170" spans="1:17" s="90" customFormat="1">
      <c r="A170" s="137" t="s">
        <v>274</v>
      </c>
      <c r="B170" s="201"/>
      <c r="C170" s="201"/>
      <c r="D170" s="203"/>
      <c r="E170" s="82"/>
      <c r="F170" s="81">
        <f t="shared" ref="F170" si="14">J170</f>
        <v>1075</v>
      </c>
      <c r="G170" s="82" t="str">
        <f>VLOOKUP($A170,'[1]Contract Price by Style'!$A$2:$J$1260,2,FALSE)</f>
        <v>NONE</v>
      </c>
      <c r="H170" s="82" t="str">
        <f>VLOOKUP($A170,'[1]Contract Price by Style'!$A$2:$J$1260,3,FALSE)</f>
        <v>NONE</v>
      </c>
      <c r="I170" s="82" t="str">
        <f>VLOOKUP($A170,'[1]Contract Price by Style'!$A$2:$J$1260,4,FALSE)</f>
        <v>Pilot Maternity Pant</v>
      </c>
      <c r="J170" s="82">
        <f>VLOOKUP($A170,'[1]Contract Price by Style'!$A$2:$J$1260,5,FALSE)</f>
        <v>1075</v>
      </c>
      <c r="K170" s="82" t="str">
        <f>VLOOKUP($A170,'[1]Contract Price by Style'!$A$2:$J$1260,6,FALSE)</f>
        <v>Female, Navy Pilot Maternity Pant</v>
      </c>
      <c r="L170" s="89">
        <f>VLOOKUP($A170,'[1]Contract Price by Style'!$A$2:$J$1260,7,FALSE)</f>
        <v>107.02499999999999</v>
      </c>
      <c r="M170" s="82" t="str">
        <f>VLOOKUP($A170,'[1]Contract Price by Style'!$A$2:$J$1260,8,FALSE)</f>
        <v>Bottoms</v>
      </c>
    </row>
    <row r="171" spans="1:17" ht="30">
      <c r="A171" s="71">
        <v>3989</v>
      </c>
      <c r="B171" s="200">
        <v>1</v>
      </c>
      <c r="C171" s="200"/>
      <c r="D171" s="202" t="s">
        <v>51</v>
      </c>
      <c r="E171" s="215" t="s">
        <v>158</v>
      </c>
      <c r="F171" s="42" t="str">
        <f t="shared" si="12"/>
        <v>6703J</v>
      </c>
      <c r="G171" s="66" t="str">
        <f>VLOOKUP($A171,'[1]Contract Price by Style'!$A$2:$J$1260,2,FALSE)</f>
        <v>D165</v>
      </c>
      <c r="H171" s="66" t="str">
        <f>VLOOKUP($A171,'[1]Contract Price by Style'!$A$2:$J$1260,3,FALSE)</f>
        <v>B044</v>
      </c>
      <c r="I171" s="66" t="str">
        <f>VLOOKUP($A171,'[1]Contract Price by Style'!$A$2:$J$1260,4,FALSE)</f>
        <v>Men Nv FO Hat/JZ</v>
      </c>
      <c r="J171" s="66" t="str">
        <f>VLOOKUP($A171,'[1]Contract Price by Style'!$A$2:$J$1260,5,FALSE)</f>
        <v>6703J</v>
      </c>
      <c r="K171" s="66" t="str">
        <f>VLOOKUP($A171,'[1]Contract Price by Style'!$A$2:$J$1260,6,FALSE)</f>
        <v>Unisex, Navy Pilot First Officer Hat, Regular Sizes, Jazz Logo</v>
      </c>
      <c r="L171" s="88">
        <f>VLOOKUP($A171,'[1]Contract Price by Style'!$A$2:$J$1260,7,FALSE)</f>
        <v>74.409000000000006</v>
      </c>
      <c r="M171" s="66" t="str">
        <f>VLOOKUP($A171,'[1]Contract Price by Style'!$A$2:$J$1260,8,FALSE)</f>
        <v>Hats</v>
      </c>
    </row>
    <row r="172" spans="1:17" ht="30">
      <c r="A172" s="71">
        <v>3991</v>
      </c>
      <c r="B172" s="214"/>
      <c r="C172" s="214"/>
      <c r="D172" s="203"/>
      <c r="E172" s="215"/>
      <c r="F172" s="42" t="str">
        <f t="shared" si="12"/>
        <v>6704J</v>
      </c>
      <c r="G172" s="66" t="str">
        <f>VLOOKUP($A172,'[1]Contract Price by Style'!$A$2:$J$1260,2,FALSE)</f>
        <v>D167</v>
      </c>
      <c r="H172" s="66" t="str">
        <f>VLOOKUP($A172,'[1]Contract Price by Style'!$A$2:$J$1260,3,FALSE)</f>
        <v>B045</v>
      </c>
      <c r="I172" s="66" t="str">
        <f>VLOOKUP($A172,'[1]Contract Price by Style'!$A$2:$J$1260,4,FALSE)</f>
        <v>Wmn Nv FO Hat/JZ</v>
      </c>
      <c r="J172" s="66" t="str">
        <f>VLOOKUP($A172,'[1]Contract Price by Style'!$A$2:$J$1260,5,FALSE)</f>
        <v>6704J</v>
      </c>
      <c r="K172" s="66" t="str">
        <f>VLOOKUP($A172,'[1]Contract Price by Style'!$A$2:$J$1260,6,FALSE)</f>
        <v>Unisex, Navy Pilot First Officer Hat, Small Sizes, Jazz Logo</v>
      </c>
      <c r="L172" s="88">
        <f>VLOOKUP($A172,'[1]Contract Price by Style'!$A$2:$J$1260,7,FALSE)</f>
        <v>74.409000000000006</v>
      </c>
      <c r="M172" s="66" t="str">
        <f>VLOOKUP($A172,'[1]Contract Price by Style'!$A$2:$J$1260,8,FALSE)</f>
        <v>Hats</v>
      </c>
    </row>
    <row r="173" spans="1:17">
      <c r="A173" s="136">
        <v>8822</v>
      </c>
      <c r="B173" s="206">
        <v>1</v>
      </c>
      <c r="C173" s="206"/>
      <c r="D173" s="202" t="s">
        <v>46</v>
      </c>
      <c r="E173" s="215" t="s">
        <v>158</v>
      </c>
      <c r="F173" s="42">
        <f t="shared" si="12"/>
        <v>7012</v>
      </c>
      <c r="G173" s="66" t="str">
        <f>VLOOKUP($A173,'[1]Contract Price by Style'!$A$2:$J$1260,2,FALSE)</f>
        <v>D166</v>
      </c>
      <c r="H173" s="66" t="str">
        <f>VLOOKUP($A173,'[1]Contract Price by Style'!$A$2:$J$1260,3,FALSE)</f>
        <v>B129</v>
      </c>
      <c r="I173" s="66" t="str">
        <f>VLOOKUP($A173,'[1]Contract Price by Style'!$A$2:$J$1260,4,FALSE)</f>
        <v>Uni Nv FA Vneck Sweater</v>
      </c>
      <c r="J173" s="66">
        <f>VLOOKUP($A173,'[1]Contract Price by Style'!$A$2:$J$1260,5,FALSE)</f>
        <v>7012</v>
      </c>
      <c r="K173" s="66" t="str">
        <f>VLOOKUP($A173,'[1]Contract Price by Style'!$A$2:$J$1260,6,FALSE)</f>
        <v>Unisex, Navy Pilot Long Sleeve V-Neck Sweater</v>
      </c>
      <c r="L173" s="88">
        <f>VLOOKUP($A173,'[1]Contract Price by Style'!$A$2:$J$1260,7,FALSE)</f>
        <v>33.609000000000002</v>
      </c>
      <c r="M173" s="66" t="str">
        <f>VLOOKUP($A173,'[1]Contract Price by Style'!$A$2:$J$1260,8,FALSE)</f>
        <v>Sweaters</v>
      </c>
    </row>
    <row r="174" spans="1:17">
      <c r="A174" s="136">
        <v>8824</v>
      </c>
      <c r="B174" s="207"/>
      <c r="C174" s="207"/>
      <c r="D174" s="209"/>
      <c r="E174" s="215"/>
      <c r="F174" s="42">
        <f t="shared" si="12"/>
        <v>7663</v>
      </c>
      <c r="G174" s="66" t="str">
        <f>VLOOKUP($A174,'[1]Contract Price by Style'!$A$2:$J$1260,2,FALSE)</f>
        <v>NONE</v>
      </c>
      <c r="H174" s="66" t="str">
        <f>VLOOKUP($A174,'[1]Contract Price by Style'!$A$2:$J$1260,3,FALSE)</f>
        <v>NEED AC APP.</v>
      </c>
      <c r="I174" s="66" t="str">
        <f>VLOOKUP($A174,'[1]Contract Price by Style'!$A$2:$J$1260,4,FALSE)</f>
        <v>NEED AC APP.</v>
      </c>
      <c r="J174" s="66">
        <f>VLOOKUP($A174,'[1]Contract Price by Style'!$A$2:$J$1260,5,FALSE)</f>
        <v>7663</v>
      </c>
      <c r="K174" s="66" t="str">
        <f>VLOOKUP($A174,'[1]Contract Price by Style'!$A$2:$J$1260,6,FALSE)</f>
        <v>Unisex, Navy Zip Front Pilot Cardigan Sweater</v>
      </c>
      <c r="L174" s="88">
        <f>VLOOKUP($A174,'[1]Contract Price by Style'!$A$2:$J$1260,7,FALSE)</f>
        <v>41.95</v>
      </c>
      <c r="M174" s="66" t="str">
        <f>VLOOKUP($A174,'[1]Contract Price by Style'!$A$2:$J$1260,8,FALSE)</f>
        <v>Sweaters</v>
      </c>
    </row>
    <row r="175" spans="1:17">
      <c r="A175" s="135">
        <v>24900</v>
      </c>
      <c r="B175" s="46">
        <v>1</v>
      </c>
      <c r="C175" s="46"/>
      <c r="D175" s="42" t="s">
        <v>46</v>
      </c>
      <c r="E175" s="66" t="s">
        <v>193</v>
      </c>
      <c r="F175" s="42">
        <f t="shared" si="12"/>
        <v>6046</v>
      </c>
      <c r="G175" s="66" t="str">
        <f>VLOOKUP($A175,'[1]Contract Price by Style'!$A$2:$J$1260,2,FALSE)</f>
        <v>D105</v>
      </c>
      <c r="H175" s="66" t="str">
        <f>VLOOKUP($A175,'[1]Contract Price by Style'!$A$2:$J$1260,3,FALSE)</f>
        <v>B028</v>
      </c>
      <c r="I175" s="66" t="str">
        <f>VLOOKUP($A175,'[1]Contract Price by Style'!$A$2:$J$1260,4,FALSE)</f>
        <v>Lanyard Blu wRdChar ACExp</v>
      </c>
      <c r="J175" s="66">
        <f>VLOOKUP($A175,'[1]Contract Price by Style'!$A$2:$J$1260,5,FALSE)</f>
        <v>6046</v>
      </c>
      <c r="K175" s="66" t="str">
        <f>VLOOKUP($A175,'[1]Contract Price by Style'!$A$2:$J$1260,6,FALSE)</f>
        <v>Unisex Air Canada Express Lanyard</v>
      </c>
      <c r="L175" s="88">
        <f>VLOOKUP($A175,'[1]Contract Price by Style'!$A$2:$J$1260,7,FALSE)</f>
        <v>1.7238</v>
      </c>
      <c r="M175" s="66" t="str">
        <f>VLOOKUP($A175,'[1]Contract Price by Style'!$A$2:$J$1260,8,FALSE)</f>
        <v>Accessories</v>
      </c>
    </row>
    <row r="176" spans="1:17">
      <c r="A176" s="135">
        <v>24938</v>
      </c>
      <c r="B176" s="101">
        <v>1</v>
      </c>
      <c r="C176" s="101"/>
      <c r="D176" s="42" t="s">
        <v>46</v>
      </c>
      <c r="E176" s="66" t="s">
        <v>193</v>
      </c>
      <c r="F176" s="42" t="str">
        <f t="shared" si="12"/>
        <v>8166E</v>
      </c>
      <c r="G176" s="66" t="str">
        <f>VLOOKUP($A176,'[1]Contract Price by Style'!$A$2:$J$1260,2,FALSE)</f>
        <v>D131-S</v>
      </c>
      <c r="H176" s="66" t="str">
        <f>VLOOKUP($A176,'[1]Contract Price by Style'!$A$2:$J$1260,3,FALSE)</f>
        <v>B071</v>
      </c>
      <c r="I176" s="66" t="str">
        <f>VLOOKUP($A176,'[1]Contract Price by Style'!$A$2:$J$1260,4,FALSE)</f>
        <v>Red FA Winter Scarf/EX</v>
      </c>
      <c r="J176" s="66" t="str">
        <f>VLOOKUP($A176,'[1]Contract Price by Style'!$A$2:$J$1260,5,FALSE)</f>
        <v>8166E</v>
      </c>
      <c r="K176" s="66" t="str">
        <f>VLOOKUP($A176,'[1]Contract Price by Style'!$A$2:$J$1260,6,FALSE)</f>
        <v>Unisex, Red Winter Scarf, EX Logo</v>
      </c>
      <c r="L176" s="88">
        <f>VLOOKUP($A176,'[1]Contract Price by Style'!$A$2:$J$1260,7,FALSE)</f>
        <v>22.39</v>
      </c>
      <c r="M176" s="66" t="str">
        <f>VLOOKUP($A176,'[1]Contract Price by Style'!$A$2:$J$1260,8,FALSE)</f>
        <v>Accessories</v>
      </c>
    </row>
    <row r="178" spans="1:13">
      <c r="A178" s="83" t="s">
        <v>122</v>
      </c>
      <c r="B178" s="67"/>
      <c r="C178" s="130"/>
      <c r="D178" s="130"/>
      <c r="E178" s="131"/>
      <c r="F178" s="83"/>
    </row>
    <row r="179" spans="1:13">
      <c r="A179" s="76" t="s">
        <v>253</v>
      </c>
      <c r="B179" s="132"/>
      <c r="C179" s="132"/>
      <c r="D179" s="132"/>
      <c r="E179" s="133"/>
      <c r="F179" s="77"/>
    </row>
    <row r="180" spans="1:13" s="41" customFormat="1" ht="45">
      <c r="A180" s="33" t="s">
        <v>211</v>
      </c>
      <c r="B180" s="36" t="s">
        <v>42</v>
      </c>
      <c r="C180" s="36" t="s">
        <v>43</v>
      </c>
      <c r="D180" s="134" t="s">
        <v>212</v>
      </c>
      <c r="E180" s="34" t="s">
        <v>220</v>
      </c>
      <c r="F180" s="37" t="s">
        <v>213</v>
      </c>
      <c r="G180" s="38" t="s">
        <v>214</v>
      </c>
      <c r="H180" s="37" t="s">
        <v>215</v>
      </c>
      <c r="I180" s="37" t="s">
        <v>216</v>
      </c>
      <c r="J180" s="37" t="s">
        <v>217</v>
      </c>
      <c r="K180" s="37" t="s">
        <v>210</v>
      </c>
      <c r="L180" s="39" t="s">
        <v>218</v>
      </c>
      <c r="M180" s="40" t="s">
        <v>219</v>
      </c>
    </row>
    <row r="181" spans="1:13">
      <c r="A181" s="135">
        <v>1308</v>
      </c>
      <c r="B181" s="101">
        <v>1</v>
      </c>
      <c r="C181" s="101"/>
      <c r="D181" s="42" t="s">
        <v>45</v>
      </c>
      <c r="E181" s="66" t="s">
        <v>193</v>
      </c>
      <c r="F181" s="42">
        <f t="shared" ref="F181:F212" si="15">J181</f>
        <v>5931</v>
      </c>
      <c r="G181" s="66" t="str">
        <f>VLOOKUP($A181,'[1]Contract Price by Style'!$A$2:$J$1260,2,FALSE)</f>
        <v>NONE</v>
      </c>
      <c r="H181" s="66" t="str">
        <f>VLOOKUP($A181,'[1]Contract Price by Style'!$A$2:$J$1260,3,FALSE)</f>
        <v>B156</v>
      </c>
      <c r="I181" s="66" t="str">
        <f>VLOOKUP($A181,'[1]Contract Price by Style'!$A$2:$J$1260,4,FALSE)</f>
        <v xml:space="preserve">Uni Nv Pilot GooseParka </v>
      </c>
      <c r="J181" s="66">
        <f>VLOOKUP($A181,'[1]Contract Price by Style'!$A$2:$J$1260,5,FALSE)</f>
        <v>5931</v>
      </c>
      <c r="K181" s="66" t="str">
        <f>VLOOKUP($A181,'[1]Contract Price by Style'!$A$2:$J$1260,6,FALSE)</f>
        <v>Unisex, Navy Pilot Dresswear Goose Down Parka</v>
      </c>
      <c r="L181" s="88">
        <f>VLOOKUP($A181,'[1]Contract Price by Style'!$A$2:$J$1260,7,FALSE)</f>
        <v>239.95</v>
      </c>
      <c r="M181" s="66" t="str">
        <f>VLOOKUP($A181,'[1]Contract Price by Style'!$A$2:$J$1260,8,FALSE)</f>
        <v>Outerwear</v>
      </c>
    </row>
    <row r="182" spans="1:13">
      <c r="A182" s="136">
        <v>1933</v>
      </c>
      <c r="B182" s="101">
        <v>1</v>
      </c>
      <c r="C182" s="101"/>
      <c r="D182" s="42" t="s">
        <v>49</v>
      </c>
      <c r="E182" s="66" t="s">
        <v>193</v>
      </c>
      <c r="F182" s="42">
        <f t="shared" si="15"/>
        <v>6058</v>
      </c>
      <c r="G182" s="66" t="str">
        <f>VLOOKUP($A182,'[1]Contract Price by Style'!$A$2:$J$1260,2,FALSE)</f>
        <v>D132</v>
      </c>
      <c r="H182" s="66" t="str">
        <f>VLOOKUP($A182,'[1]Contract Price by Style'!$A$2:$J$1260,3,FALSE)</f>
        <v>B054</v>
      </c>
      <c r="I182" s="66" t="str">
        <f>VLOOKUP($A182,'[1]Contract Price by Style'!$A$2:$J$1260,4,FALSE)</f>
        <v>Men Blk Leather Gloves</v>
      </c>
      <c r="J182" s="66">
        <f>VLOOKUP($A182,'[1]Contract Price by Style'!$A$2:$J$1260,5,FALSE)</f>
        <v>6058</v>
      </c>
      <c r="K182" s="66" t="str">
        <f>VLOOKUP($A182,'[1]Contract Price by Style'!$A$2:$J$1260,6,FALSE)</f>
        <v>Male, Black Leather Gloves</v>
      </c>
      <c r="L182" s="88">
        <f>VLOOKUP($A182,'[1]Contract Price by Style'!$A$2:$J$1260,7,FALSE)</f>
        <v>24.428999999999998</v>
      </c>
      <c r="M182" s="66" t="str">
        <f>VLOOKUP($A182,'[1]Contract Price by Style'!$A$2:$J$1260,8,FALSE)</f>
        <v>Accessories</v>
      </c>
    </row>
    <row r="183" spans="1:13">
      <c r="A183" s="136">
        <v>3938</v>
      </c>
      <c r="B183" s="200">
        <v>1</v>
      </c>
      <c r="C183" s="200"/>
      <c r="D183" s="202" t="s">
        <v>46</v>
      </c>
      <c r="E183" s="215" t="s">
        <v>158</v>
      </c>
      <c r="F183" s="42">
        <f t="shared" si="15"/>
        <v>8192</v>
      </c>
      <c r="G183" s="66" t="str">
        <f>VLOOKUP($A183,'[1]Contract Price by Style'!$A$2:$J$1260,2,FALSE)</f>
        <v>D110-S</v>
      </c>
      <c r="H183" s="66" t="str">
        <f>VLOOKUP($A183,'[1]Contract Price by Style'!$A$2:$J$1260,3,FALSE)</f>
        <v>B097</v>
      </c>
      <c r="I183" s="66" t="str">
        <f>VLOOKUP($A183,'[1]Contract Price by Style'!$A$2:$J$1260,4,FALSE)</f>
        <v>Men Nv Pilot Tie</v>
      </c>
      <c r="J183" s="66">
        <f>VLOOKUP($A183,'[1]Contract Price by Style'!$A$2:$J$1260,5,FALSE)</f>
        <v>8192</v>
      </c>
      <c r="K183" s="66" t="str">
        <f>VLOOKUP($A183,'[1]Contract Price by Style'!$A$2:$J$1260,6,FALSE)</f>
        <v>Male, Navy Pilot Tie</v>
      </c>
      <c r="L183" s="88">
        <f>VLOOKUP($A183,'[1]Contract Price by Style'!$A$2:$J$1260,7,FALSE)</f>
        <v>12.189</v>
      </c>
      <c r="M183" s="66" t="str">
        <f>VLOOKUP($A183,'[1]Contract Price by Style'!$A$2:$J$1260,8,FALSE)</f>
        <v>Accessories</v>
      </c>
    </row>
    <row r="184" spans="1:13">
      <c r="A184" s="136">
        <v>3939</v>
      </c>
      <c r="B184" s="203"/>
      <c r="C184" s="203"/>
      <c r="D184" s="203"/>
      <c r="E184" s="215"/>
      <c r="F184" s="42">
        <f t="shared" si="15"/>
        <v>8142</v>
      </c>
      <c r="G184" s="66" t="str">
        <f>VLOOKUP($A184,'[1]Contract Price by Style'!$A$2:$J$1260,2,FALSE)</f>
        <v>D123</v>
      </c>
      <c r="H184" s="66" t="str">
        <f>VLOOKUP($A184,'[1]Contract Price by Style'!$A$2:$J$1260,3,FALSE)</f>
        <v>B098</v>
      </c>
      <c r="I184" s="66" t="str">
        <f>VLOOKUP($A184,'[1]Contract Price by Style'!$A$2:$J$1260,4,FALSE)</f>
        <v>Men Nv Pilot Clip Tie</v>
      </c>
      <c r="J184" s="66">
        <f>VLOOKUP($A184,'[1]Contract Price by Style'!$A$2:$J$1260,5,FALSE)</f>
        <v>8142</v>
      </c>
      <c r="K184" s="66" t="str">
        <f>VLOOKUP($A184,'[1]Contract Price by Style'!$A$2:$J$1260,6,FALSE)</f>
        <v>Male, Navy Pilot Clip Tie</v>
      </c>
      <c r="L184" s="88">
        <f>VLOOKUP($A184,'[1]Contract Price by Style'!$A$2:$J$1260,7,FALSE)</f>
        <v>13.209</v>
      </c>
      <c r="M184" s="66" t="str">
        <f>VLOOKUP($A184,'[1]Contract Price by Style'!$A$2:$J$1260,8,FALSE)</f>
        <v>Accessories</v>
      </c>
    </row>
    <row r="185" spans="1:13">
      <c r="A185" s="136">
        <v>3114</v>
      </c>
      <c r="B185" s="200">
        <v>1</v>
      </c>
      <c r="C185" s="200"/>
      <c r="D185" s="202" t="s">
        <v>47</v>
      </c>
      <c r="E185" s="215" t="s">
        <v>157</v>
      </c>
      <c r="F185" s="42">
        <f t="shared" si="15"/>
        <v>3621</v>
      </c>
      <c r="G185" s="66" t="str">
        <f>VLOOKUP($A185,'[1]Contract Price by Style'!$A$2:$J$1260,2,FALSE)</f>
        <v>D141</v>
      </c>
      <c r="H185" s="66" t="str">
        <f>VLOOKUP($A185,'[1]Contract Price by Style'!$A$2:$J$1260,3,FALSE)</f>
        <v>B015</v>
      </c>
      <c r="I185" s="66" t="str">
        <f>VLOOKUP($A185,'[1]Contract Price by Style'!$A$2:$J$1260,4,FALSE)</f>
        <v>Men Wht LS PilotShirt</v>
      </c>
      <c r="J185" s="66">
        <f>VLOOKUP($A185,'[1]Contract Price by Style'!$A$2:$J$1260,5,FALSE)</f>
        <v>3621</v>
      </c>
      <c r="K185" s="66" t="str">
        <f>VLOOKUP($A185,'[1]Contract Price by Style'!$A$2:$J$1260,6,FALSE)</f>
        <v>Male, White Pilot Long Sleeve Shirt</v>
      </c>
      <c r="L185" s="88">
        <f>VLOOKUP($A185,'[1]Contract Price by Style'!$A$2:$J$1260,7,FALSE)</f>
        <v>22.388999999999999</v>
      </c>
      <c r="M185" s="66" t="str">
        <f>VLOOKUP($A185,'[1]Contract Price by Style'!$A$2:$J$1260,8,FALSE)</f>
        <v>Tops</v>
      </c>
    </row>
    <row r="186" spans="1:13">
      <c r="A186" s="136">
        <v>3115</v>
      </c>
      <c r="B186" s="213"/>
      <c r="C186" s="213"/>
      <c r="D186" s="209"/>
      <c r="E186" s="215"/>
      <c r="F186" s="42">
        <f t="shared" si="15"/>
        <v>3541</v>
      </c>
      <c r="G186" s="66" t="str">
        <f>VLOOKUP($A186,'[1]Contract Price by Style'!$A$2:$J$1260,2,FALSE)</f>
        <v>D100-S</v>
      </c>
      <c r="H186" s="66" t="str">
        <f>VLOOKUP($A186,'[1]Contract Price by Style'!$A$2:$J$1260,3,FALSE)</f>
        <v>B012</v>
      </c>
      <c r="I186" s="66" t="str">
        <f>VLOOKUP($A186,'[1]Contract Price by Style'!$A$2:$J$1260,4,FALSE)</f>
        <v>Men Wht SS PilotShirt</v>
      </c>
      <c r="J186" s="66">
        <f>VLOOKUP($A186,'[1]Contract Price by Style'!$A$2:$J$1260,5,FALSE)</f>
        <v>3541</v>
      </c>
      <c r="K186" s="66" t="str">
        <f>VLOOKUP($A186,'[1]Contract Price by Style'!$A$2:$J$1260,6,FALSE)</f>
        <v>Male, White Pilot Short Sleeve Shirt</v>
      </c>
      <c r="L186" s="88">
        <f>VLOOKUP($A186,'[1]Contract Price by Style'!$A$2:$J$1260,7,FALSE)</f>
        <v>20.349</v>
      </c>
      <c r="M186" s="66" t="str">
        <f>VLOOKUP($A186,'[1]Contract Price by Style'!$A$2:$J$1260,8,FALSE)</f>
        <v>Tops</v>
      </c>
    </row>
    <row r="187" spans="1:13" s="90" customFormat="1">
      <c r="A187" s="143">
        <v>3109</v>
      </c>
      <c r="B187" s="213"/>
      <c r="C187" s="213"/>
      <c r="D187" s="209"/>
      <c r="E187" s="215"/>
      <c r="F187" s="81">
        <f t="shared" ref="F187" si="16">J187</f>
        <v>3546</v>
      </c>
      <c r="G187" s="82" t="str">
        <f>VLOOKUP($A187,'[1]Contract Price by Style'!$A$2:$J$1260,2,FALSE)</f>
        <v>D205</v>
      </c>
      <c r="H187" s="82" t="str">
        <f>VLOOKUP($A187,'[1]Contract Price by Style'!$A$2:$J$1260,3,FALSE)</f>
        <v>B070</v>
      </c>
      <c r="I187" s="82" t="str">
        <f>VLOOKUP($A187,'[1]Contract Price by Style'!$A$2:$J$1260,4,FALSE)</f>
        <v>Men Wht Plt SS CtnShirt</v>
      </c>
      <c r="J187" s="82">
        <f>VLOOKUP($A187,'[1]Contract Price by Style'!$A$2:$J$1260,5,FALSE)</f>
        <v>3546</v>
      </c>
      <c r="K187" s="82" t="str">
        <f>VLOOKUP($A187,'[1]Contract Price by Style'!$A$2:$J$1260,6,FALSE)</f>
        <v>Male, White Pilot Short Sleeve Shirt, 100% Cotton</v>
      </c>
      <c r="L187" s="89">
        <f>VLOOKUP($A187,'[1]Contract Price by Style'!$A$2:$J$1260,7,FALSE)</f>
        <v>25.448999999999998</v>
      </c>
      <c r="M187" s="82" t="str">
        <f>VLOOKUP($A187,'[1]Contract Price by Style'!$A$2:$J$1260,8,FALSE)</f>
        <v>Tops</v>
      </c>
    </row>
    <row r="188" spans="1:13">
      <c r="A188" s="136">
        <v>31151</v>
      </c>
      <c r="B188" s="201"/>
      <c r="C188" s="201"/>
      <c r="D188" s="203"/>
      <c r="E188" s="215"/>
      <c r="F188" s="42">
        <f t="shared" si="15"/>
        <v>3542</v>
      </c>
      <c r="G188" s="66" t="str">
        <f>VLOOKUP($A188,'[1]Contract Price by Style'!$A$2:$J$1260,2,FALSE)</f>
        <v>D215</v>
      </c>
      <c r="H188" s="66" t="str">
        <f>VLOOKUP($A188,'[1]Contract Price by Style'!$A$2:$J$1260,3,FALSE)</f>
        <v>B066</v>
      </c>
      <c r="I188" s="66" t="str">
        <f>VLOOKUP($A188,'[1]Contract Price by Style'!$A$2:$J$1260,4,FALSE)</f>
        <v>Men Wht SS PilotShirt RTF</v>
      </c>
      <c r="J188" s="66">
        <f>VLOOKUP($A188,'[1]Contract Price by Style'!$A$2:$J$1260,5,FALSE)</f>
        <v>3542</v>
      </c>
      <c r="K188" s="66" t="str">
        <f>VLOOKUP($A188,'[1]Contract Price by Style'!$A$2:$J$1260,6,FALSE)</f>
        <v>Male, White Pilot Short Sleeve Shirt, Traditional Fit</v>
      </c>
      <c r="L188" s="88">
        <f>VLOOKUP($A188,'[1]Contract Price by Style'!$A$2:$J$1260,7,FALSE)</f>
        <v>21.369</v>
      </c>
      <c r="M188" s="66" t="str">
        <f>VLOOKUP($A188,'[1]Contract Price by Style'!$A$2:$J$1260,8,FALSE)</f>
        <v>Tops</v>
      </c>
    </row>
    <row r="189" spans="1:13">
      <c r="A189" s="136">
        <v>3623</v>
      </c>
      <c r="B189" s="101">
        <v>1</v>
      </c>
      <c r="C189" s="101"/>
      <c r="D189" s="42" t="s">
        <v>45</v>
      </c>
      <c r="E189" s="66" t="s">
        <v>193</v>
      </c>
      <c r="F189" s="42">
        <f t="shared" si="15"/>
        <v>9654</v>
      </c>
      <c r="G189" s="66" t="str">
        <f>VLOOKUP($A189,'[1]Contract Price by Style'!$A$2:$J$1260,2,FALSE)</f>
        <v>NONE</v>
      </c>
      <c r="H189" s="66" t="str">
        <f>VLOOKUP($A189,'[1]Contract Price by Style'!$A$2:$J$1260,3,FALSE)</f>
        <v>NONE</v>
      </c>
      <c r="I189" s="66" t="str">
        <f>VLOOKUP($A189,'[1]Contract Price by Style'!$A$2:$J$1260,4,FALSE)</f>
        <v>Uni Blk Pilot Raincoat</v>
      </c>
      <c r="J189" s="66">
        <f>VLOOKUP($A189,'[1]Contract Price by Style'!$A$2:$J$1260,5,FALSE)</f>
        <v>9654</v>
      </c>
      <c r="K189" s="66" t="str">
        <f>VLOOKUP($A189,'[1]Contract Price by Style'!$A$2:$J$1260,6,FALSE)</f>
        <v>Unisex, Black Pilot Rain Coat</v>
      </c>
      <c r="L189" s="88">
        <f>VLOOKUP($A189,'[1]Contract Price by Style'!$A$2:$J$1260,7,FALSE)</f>
        <v>131.94999999999999</v>
      </c>
      <c r="M189" s="66" t="str">
        <f>VLOOKUP($A189,'[1]Contract Price by Style'!$A$2:$J$1260,8,FALSE)</f>
        <v>Outerwear</v>
      </c>
    </row>
    <row r="190" spans="1:13">
      <c r="A190" s="92">
        <v>8924</v>
      </c>
      <c r="B190" s="101">
        <v>1</v>
      </c>
      <c r="C190" s="101"/>
      <c r="D190" s="42" t="s">
        <v>49</v>
      </c>
      <c r="E190" s="66" t="s">
        <v>193</v>
      </c>
      <c r="F190" s="42" t="str">
        <f t="shared" si="15"/>
        <v>614503/</v>
      </c>
      <c r="G190" s="66" t="str">
        <f>VLOOKUP($A190,'[1]Contract Price by Style'!$A$2:$J$1260,2,FALSE)</f>
        <v>NONE</v>
      </c>
      <c r="H190" s="66" t="str">
        <f>VLOOKUP($A190,'[1]Contract Price by Style'!$A$2:$J$1260,3,FALSE)</f>
        <v>NONE</v>
      </c>
      <c r="I190" s="66" t="str">
        <f>VLOOKUP($A190,'[1]Contract Price by Style'!$A$2:$J$1260,4,FALSE)</f>
        <v>Jazz suitcase (distro)</v>
      </c>
      <c r="J190" s="66" t="str">
        <f>VLOOKUP($A190,'[1]Contract Price by Style'!$A$2:$J$1260,5,FALSE)</f>
        <v>614503/</v>
      </c>
      <c r="K190" s="66" t="str">
        <f>VLOOKUP($A190,'[1]Contract Price by Style'!$A$2:$J$1260,6,FALSE)</f>
        <v>Unisex, Black Suitcase, Jazz</v>
      </c>
      <c r="L190" s="88">
        <f>VLOOKUP($A190,'[1]Contract Price by Style'!$A$2:$J$1260,7,FALSE)</f>
        <v>142.30000000000001</v>
      </c>
      <c r="M190" s="66" t="str">
        <f>VLOOKUP($A190,'[1]Contract Price by Style'!$A$2:$J$1260,8,FALSE)</f>
        <v>Accessories</v>
      </c>
    </row>
    <row r="191" spans="1:13">
      <c r="A191" s="92">
        <v>8930</v>
      </c>
      <c r="B191" s="46">
        <v>1</v>
      </c>
      <c r="C191" s="46"/>
      <c r="D191" s="42" t="s">
        <v>45</v>
      </c>
      <c r="E191" s="66" t="s">
        <v>193</v>
      </c>
      <c r="F191" s="42" t="str">
        <f t="shared" si="15"/>
        <v>614603/</v>
      </c>
      <c r="G191" s="66" t="str">
        <f>VLOOKUP($A191,'[1]Contract Price by Style'!$A$2:$J$1260,2,FALSE)</f>
        <v>NONE</v>
      </c>
      <c r="H191" s="66" t="str">
        <f>VLOOKUP($A191,'[1]Contract Price by Style'!$A$2:$J$1260,3,FALSE)</f>
        <v>NONE</v>
      </c>
      <c r="I191" s="66" t="str">
        <f>VLOOKUP($A191,'[1]Contract Price by Style'!$A$2:$J$1260,4,FALSE)</f>
        <v>Jazz lunch tote bag ( disto )</v>
      </c>
      <c r="J191" s="66" t="str">
        <f>VLOOKUP($A191,'[1]Contract Price by Style'!$A$2:$J$1260,5,FALSE)</f>
        <v>614603/</v>
      </c>
      <c r="K191" s="66" t="str">
        <f>VLOOKUP($A191,'[1]Contract Price by Style'!$A$2:$J$1260,6,FALSE)</f>
        <v>Unisex, Black Lunch Tote, Jazz</v>
      </c>
      <c r="L191" s="88">
        <f>VLOOKUP($A191,'[1]Contract Price by Style'!$A$2:$J$1260,7,FALSE)</f>
        <v>7.65</v>
      </c>
      <c r="M191" s="66" t="str">
        <f>VLOOKUP($A191,'[1]Contract Price by Style'!$A$2:$J$1260,8,FALSE)</f>
        <v>Accessories</v>
      </c>
    </row>
    <row r="192" spans="1:13">
      <c r="A192" s="136">
        <v>1932</v>
      </c>
      <c r="B192" s="200">
        <v>1</v>
      </c>
      <c r="C192" s="200"/>
      <c r="D192" s="202" t="s">
        <v>51</v>
      </c>
      <c r="E192" s="215" t="s">
        <v>158</v>
      </c>
      <c r="F192" s="42">
        <f t="shared" si="15"/>
        <v>6152</v>
      </c>
      <c r="G192" s="66" t="str">
        <f>VLOOKUP($A192,'[1]Contract Price by Style'!$A$2:$J$1260,2,FALSE)</f>
        <v>D122</v>
      </c>
      <c r="H192" s="66" t="str">
        <f>VLOOKUP($A192,'[1]Contract Price by Style'!$A$2:$J$1260,3,FALSE)</f>
        <v>B025</v>
      </c>
      <c r="I192" s="66" t="str">
        <f>VLOOKUP($A192,'[1]Contract Price by Style'!$A$2:$J$1260,4,FALSE)</f>
        <v>Men Blk Pilot LeatherBelt</v>
      </c>
      <c r="J192" s="66">
        <f>VLOOKUP($A192,'[1]Contract Price by Style'!$A$2:$J$1260,5,FALSE)</f>
        <v>6152</v>
      </c>
      <c r="K192" s="66" t="str">
        <f>VLOOKUP($A192,'[1]Contract Price by Style'!$A$2:$J$1260,6,FALSE)</f>
        <v>Male, Black Pilot Leather Belt, Gold Buckle</v>
      </c>
      <c r="L192" s="88">
        <f>VLOOKUP($A192,'[1]Contract Price by Style'!$A$2:$J$1260,7,FALSE)</f>
        <v>12.189</v>
      </c>
      <c r="M192" s="66" t="str">
        <f>VLOOKUP($A192,'[1]Contract Price by Style'!$A$2:$J$1260,8,FALSE)</f>
        <v>Accessories</v>
      </c>
    </row>
    <row r="193" spans="1:13">
      <c r="A193" s="136">
        <v>2935</v>
      </c>
      <c r="B193" s="203"/>
      <c r="C193" s="203"/>
      <c r="D193" s="203"/>
      <c r="E193" s="215"/>
      <c r="F193" s="42">
        <f t="shared" si="15"/>
        <v>6111</v>
      </c>
      <c r="G193" s="66" t="str">
        <f>VLOOKUP($A193,'[1]Contract Price by Style'!$A$2:$J$1260,2,FALSE)</f>
        <v>W105</v>
      </c>
      <c r="H193" s="66" t="str">
        <f>VLOOKUP($A193,'[1]Contract Price by Style'!$A$2:$J$1260,3,FALSE)</f>
        <v>B128</v>
      </c>
      <c r="I193" s="66" t="str">
        <f>VLOOKUP($A193,'[1]Contract Price by Style'!$A$2:$J$1260,4,FALSE)</f>
        <v>Men Blk Leather Belt</v>
      </c>
      <c r="J193" s="66">
        <f>VLOOKUP($A193,'[1]Contract Price by Style'!$A$2:$J$1260,5,FALSE)</f>
        <v>6111</v>
      </c>
      <c r="K193" s="66" t="str">
        <f>VLOOKUP($A193,'[1]Contract Price by Style'!$A$2:$J$1260,6,FALSE)</f>
        <v>Unisex, Black Leather Work Belt, Silver Buckle</v>
      </c>
      <c r="L193" s="88">
        <f>VLOOKUP($A193,'[1]Contract Price by Style'!$A$2:$J$1260,7,FALSE)</f>
        <v>13.209</v>
      </c>
      <c r="M193" s="66" t="str">
        <f>VLOOKUP($A193,'[1]Contract Price by Style'!$A$2:$J$1260,8,FALSE)</f>
        <v>Accessories</v>
      </c>
    </row>
    <row r="194" spans="1:13">
      <c r="A194" s="136">
        <v>20310</v>
      </c>
      <c r="B194" s="200">
        <v>1</v>
      </c>
      <c r="C194" s="200"/>
      <c r="D194" s="202" t="s">
        <v>247</v>
      </c>
      <c r="E194" s="215" t="s">
        <v>158</v>
      </c>
      <c r="F194" s="42">
        <f t="shared" si="15"/>
        <v>5973</v>
      </c>
      <c r="G194" s="66" t="str">
        <f>VLOOKUP($A194,'[1]Contract Price by Style'!$A$2:$J$1260,2,FALSE)</f>
        <v>D144</v>
      </c>
      <c r="H194" s="66" t="str">
        <f>VLOOKUP($A194,'[1]Contract Price by Style'!$A$2:$J$1260,3,FALSE)</f>
        <v>B049</v>
      </c>
      <c r="I194" s="66" t="str">
        <f>VLOOKUP($A194,'[1]Contract Price by Style'!$A$2:$J$1260,4,FALSE)</f>
        <v>Men Blk AllWeather Coat</v>
      </c>
      <c r="J194" s="66">
        <f>VLOOKUP($A194,'[1]Contract Price by Style'!$A$2:$J$1260,5,FALSE)</f>
        <v>5973</v>
      </c>
      <c r="K194" s="66" t="str">
        <f>VLOOKUP($A194,'[1]Contract Price by Style'!$A$2:$J$1260,6,FALSE)</f>
        <v>Male, Black All Weather Coat</v>
      </c>
      <c r="L194" s="88">
        <f>VLOOKUP($A194,'[1]Contract Price by Style'!$A$2:$J$1260,7,FALSE)</f>
        <v>152.94899999999998</v>
      </c>
      <c r="M194" s="66" t="str">
        <f>VLOOKUP($A194,'[1]Contract Price by Style'!$A$2:$J$1260,8,FALSE)</f>
        <v>Outerwear</v>
      </c>
    </row>
    <row r="195" spans="1:13">
      <c r="A195" s="136">
        <v>20315</v>
      </c>
      <c r="B195" s="201"/>
      <c r="C195" s="201"/>
      <c r="D195" s="203"/>
      <c r="E195" s="215"/>
      <c r="F195" s="42">
        <f t="shared" si="15"/>
        <v>5972</v>
      </c>
      <c r="G195" s="66" t="str">
        <f>VLOOKUP($A195,'[1]Contract Price by Style'!$A$2:$J$1260,2,FALSE)</f>
        <v>D130</v>
      </c>
      <c r="H195" s="66" t="str">
        <f>VLOOKUP($A195,'[1]Contract Price by Style'!$A$2:$J$1260,3,FALSE)</f>
        <v>B048</v>
      </c>
      <c r="I195" s="66" t="str">
        <f>VLOOKUP($A195,'[1]Contract Price by Style'!$A$2:$J$1260,4,FALSE)</f>
        <v>Men Blk Topper Coat</v>
      </c>
      <c r="J195" s="66">
        <f>VLOOKUP($A195,'[1]Contract Price by Style'!$A$2:$J$1260,5,FALSE)</f>
        <v>5972</v>
      </c>
      <c r="K195" s="66" t="str">
        <f>VLOOKUP($A195,'[1]Contract Price by Style'!$A$2:$J$1260,6,FALSE)</f>
        <v>Male, Black Topper Coat</v>
      </c>
      <c r="L195" s="88">
        <f>VLOOKUP($A195,'[1]Contract Price by Style'!$A$2:$J$1260,7,FALSE)</f>
        <v>173.34899999999999</v>
      </c>
      <c r="M195" s="66" t="str">
        <f>VLOOKUP($A195,'[1]Contract Price by Style'!$A$2:$J$1260,8,FALSE)</f>
        <v>Outerwear</v>
      </c>
    </row>
    <row r="196" spans="1:13">
      <c r="A196" s="135">
        <v>3208</v>
      </c>
      <c r="B196" s="206">
        <v>1</v>
      </c>
      <c r="C196" s="206"/>
      <c r="D196" s="202" t="s">
        <v>45</v>
      </c>
      <c r="E196" s="215" t="s">
        <v>158</v>
      </c>
      <c r="F196" s="42">
        <f t="shared" si="15"/>
        <v>5814</v>
      </c>
      <c r="G196" s="66" t="str">
        <f>VLOOKUP($A196,'[1]Contract Price by Style'!$A$2:$J$1260,2,FALSE)</f>
        <v>D149-S</v>
      </c>
      <c r="H196" s="66" t="str">
        <f>VLOOKUP($A196,'[1]Contract Price by Style'!$A$2:$J$1260,3,FALSE)</f>
        <v>TO BE ADDED</v>
      </c>
      <c r="I196" s="66" t="str">
        <f>VLOOKUP($A196,'[1]Contract Price by Style'!$A$2:$J$1260,4,FALSE)</f>
        <v>Men Nv CPT Blazer</v>
      </c>
      <c r="J196" s="66">
        <f>VLOOKUP($A196,'[1]Contract Price by Style'!$A$2:$J$1260,5,FALSE)</f>
        <v>5814</v>
      </c>
      <c r="K196" s="66" t="str">
        <f>VLOOKUP($A196,'[1]Contract Price by Style'!$A$2:$J$1260,6,FALSE)</f>
        <v>Male, Navy Pilot Captain Unvented Tunic, EX</v>
      </c>
      <c r="L196" s="88">
        <f>VLOOKUP($A196,'[1]Contract Price by Style'!$A$2:$J$1260,7,FALSE)</f>
        <v>173.35</v>
      </c>
      <c r="M196" s="66" t="str">
        <f>VLOOKUP($A196,'[1]Contract Price by Style'!$A$2:$J$1260,8,FALSE)</f>
        <v>Tunic</v>
      </c>
    </row>
    <row r="197" spans="1:13">
      <c r="A197" s="135">
        <v>3210</v>
      </c>
      <c r="B197" s="208"/>
      <c r="C197" s="208"/>
      <c r="D197" s="203"/>
      <c r="E197" s="215"/>
      <c r="F197" s="42">
        <f t="shared" si="15"/>
        <v>5804</v>
      </c>
      <c r="G197" s="66" t="str">
        <f>VLOOKUP($A197,'[1]Contract Price by Style'!$A$2:$J$1260,2,FALSE)</f>
        <v>D149-S</v>
      </c>
      <c r="H197" s="66" t="str">
        <f>VLOOKUP($A197,'[1]Contract Price by Style'!$A$2:$J$1260,3,FALSE)</f>
        <v>B003</v>
      </c>
      <c r="I197" s="66" t="str">
        <f>VLOOKUP($A197,'[1]Contract Price by Style'!$A$2:$J$1260,4,FALSE)</f>
        <v>Men Nv CPT Blazer</v>
      </c>
      <c r="J197" s="66">
        <f>VLOOKUP($A197,'[1]Contract Price by Style'!$A$2:$J$1260,5,FALSE)</f>
        <v>5804</v>
      </c>
      <c r="K197" s="66" t="str">
        <f>VLOOKUP($A197,'[1]Contract Price by Style'!$A$2:$J$1260,6,FALSE)</f>
        <v>Male, Navy Pilot Captain Vented Tunic, EX</v>
      </c>
      <c r="L197" s="88">
        <f>VLOOKUP($A197,'[1]Contract Price by Style'!$A$2:$J$1260,7,FALSE)</f>
        <v>173.34899999999999</v>
      </c>
      <c r="M197" s="66" t="str">
        <f>VLOOKUP($A197,'[1]Contract Price by Style'!$A$2:$J$1260,8,FALSE)</f>
        <v>Tunic</v>
      </c>
    </row>
    <row r="198" spans="1:13">
      <c r="A198" s="136">
        <v>3412</v>
      </c>
      <c r="B198" s="200">
        <v>1</v>
      </c>
      <c r="C198" s="200"/>
      <c r="D198" s="202" t="s">
        <v>132</v>
      </c>
      <c r="E198" s="215" t="s">
        <v>158</v>
      </c>
      <c r="F198" s="42">
        <f t="shared" si="15"/>
        <v>1713</v>
      </c>
      <c r="G198" s="66" t="str">
        <f>VLOOKUP($A198,'[1]Contract Price by Style'!$A$2:$J$1260,2,FALSE)</f>
        <v>D114</v>
      </c>
      <c r="H198" s="66" t="str">
        <f>VLOOKUP($A198,'[1]Contract Price by Style'!$A$2:$J$1260,3,FALSE)</f>
        <v>B008</v>
      </c>
      <c r="I198" s="66" t="str">
        <f>VLOOKUP($A198,'[1]Contract Price by Style'!$A$2:$J$1260,4,FALSE)</f>
        <v>Men Nv Plt PilotPant</v>
      </c>
      <c r="J198" s="66">
        <f>VLOOKUP($A198,'[1]Contract Price by Style'!$A$2:$J$1260,5,FALSE)</f>
        <v>1713</v>
      </c>
      <c r="K198" s="66" t="str">
        <f>VLOOKUP($A198,'[1]Contract Price by Style'!$A$2:$J$1260,6,FALSE)</f>
        <v>Male, Navy Pilot Pleated Pant</v>
      </c>
      <c r="L198" s="88">
        <f>VLOOKUP($A198,'[1]Contract Price by Style'!$A$2:$J$1260,7,FALSE)</f>
        <v>50.949000000000005</v>
      </c>
      <c r="M198" s="66" t="str">
        <f>VLOOKUP($A198,'[1]Contract Price by Style'!$A$2:$J$1260,8,FALSE)</f>
        <v>Bottoms</v>
      </c>
    </row>
    <row r="199" spans="1:13">
      <c r="A199" s="136">
        <v>3413</v>
      </c>
      <c r="B199" s="201"/>
      <c r="C199" s="201"/>
      <c r="D199" s="203"/>
      <c r="E199" s="215"/>
      <c r="F199" s="42">
        <f t="shared" si="15"/>
        <v>1610</v>
      </c>
      <c r="G199" s="66" t="str">
        <f>VLOOKUP($A199,'[1]Contract Price by Style'!$A$2:$J$1260,2,FALSE)</f>
        <v>D109-S</v>
      </c>
      <c r="H199" s="66" t="str">
        <f>VLOOKUP($A199,'[1]Contract Price by Style'!$A$2:$J$1260,3,FALSE)</f>
        <v>B007</v>
      </c>
      <c r="I199" s="66" t="str">
        <f>VLOOKUP($A199,'[1]Contract Price by Style'!$A$2:$J$1260,4,FALSE)</f>
        <v>Men Nv PilotPant</v>
      </c>
      <c r="J199" s="66">
        <f>VLOOKUP($A199,'[1]Contract Price by Style'!$A$2:$J$1260,5,FALSE)</f>
        <v>1610</v>
      </c>
      <c r="K199" s="66" t="str">
        <f>VLOOKUP($A199,'[1]Contract Price by Style'!$A$2:$J$1260,6,FALSE)</f>
        <v>Male, Navy Pilot Pant</v>
      </c>
      <c r="L199" s="88">
        <f>VLOOKUP($A199,'[1]Contract Price by Style'!$A$2:$J$1260,7,FALSE)</f>
        <v>61.149000000000001</v>
      </c>
      <c r="M199" s="66" t="str">
        <f>VLOOKUP($A199,'[1]Contract Price by Style'!$A$2:$J$1260,8,FALSE)</f>
        <v>Bottoms</v>
      </c>
    </row>
    <row r="200" spans="1:13" ht="30">
      <c r="A200" s="71">
        <v>3988</v>
      </c>
      <c r="B200" s="206">
        <v>1</v>
      </c>
      <c r="C200" s="206"/>
      <c r="D200" s="202" t="s">
        <v>51</v>
      </c>
      <c r="E200" s="215" t="s">
        <v>158</v>
      </c>
      <c r="F200" s="42" t="str">
        <f t="shared" si="15"/>
        <v>6701J</v>
      </c>
      <c r="G200" s="66" t="str">
        <f>VLOOKUP($A200,'[1]Contract Price by Style'!$A$2:$J$1260,2,FALSE)</f>
        <v>D161</v>
      </c>
      <c r="H200" s="66" t="str">
        <f>VLOOKUP($A200,'[1]Contract Price by Style'!$A$2:$J$1260,3,FALSE)</f>
        <v>B042</v>
      </c>
      <c r="I200" s="66" t="str">
        <f>VLOOKUP($A200,'[1]Contract Price by Style'!$A$2:$J$1260,4,FALSE)</f>
        <v>Men Nv CPT Hat/JZ</v>
      </c>
      <c r="J200" s="66" t="str">
        <f>VLOOKUP($A200,'[1]Contract Price by Style'!$A$2:$J$1260,5,FALSE)</f>
        <v>6701J</v>
      </c>
      <c r="K200" s="66" t="str">
        <f>VLOOKUP($A200,'[1]Contract Price by Style'!$A$2:$J$1260,6,FALSE)</f>
        <v>Unisex, Navy Pilot Captain Hat, Regular Sizes, Jazz Logo</v>
      </c>
      <c r="L200" s="88">
        <f>VLOOKUP($A200,'[1]Contract Price by Style'!$A$2:$J$1260,7,FALSE)</f>
        <v>79.509</v>
      </c>
      <c r="M200" s="66" t="str">
        <f>VLOOKUP($A200,'[1]Contract Price by Style'!$A$2:$J$1260,8,FALSE)</f>
        <v>Hats</v>
      </c>
    </row>
    <row r="201" spans="1:13">
      <c r="A201" s="71">
        <v>3990</v>
      </c>
      <c r="B201" s="203"/>
      <c r="C201" s="203"/>
      <c r="D201" s="203"/>
      <c r="E201" s="215"/>
      <c r="F201" s="42" t="str">
        <f t="shared" si="15"/>
        <v>6702J</v>
      </c>
      <c r="G201" s="66" t="str">
        <f>VLOOKUP($A201,'[1]Contract Price by Style'!$A$2:$J$1260,2,FALSE)</f>
        <v>D185</v>
      </c>
      <c r="H201" s="66" t="str">
        <f>VLOOKUP($A201,'[1]Contract Price by Style'!$A$2:$J$1260,3,FALSE)</f>
        <v>B043</v>
      </c>
      <c r="I201" s="66" t="str">
        <f>VLOOKUP($A201,'[1]Contract Price by Style'!$A$2:$J$1260,4,FALSE)</f>
        <v>Wmn NV CPT Hat/JZ</v>
      </c>
      <c r="J201" s="66" t="str">
        <f>VLOOKUP($A201,'[1]Contract Price by Style'!$A$2:$J$1260,5,FALSE)</f>
        <v>6702J</v>
      </c>
      <c r="K201" s="66" t="str">
        <f>VLOOKUP($A201,'[1]Contract Price by Style'!$A$2:$J$1260,6,FALSE)</f>
        <v>Unisex, Navy Pilot Captain Hat, Small Sizes, Jazz Logo</v>
      </c>
      <c r="L201" s="88">
        <f>VLOOKUP($A201,'[1]Contract Price by Style'!$A$2:$J$1260,7,FALSE)</f>
        <v>79.509</v>
      </c>
      <c r="M201" s="66" t="str">
        <f>VLOOKUP($A201,'[1]Contract Price by Style'!$A$2:$J$1260,8,FALSE)</f>
        <v>Hats</v>
      </c>
    </row>
    <row r="202" spans="1:13">
      <c r="A202" s="136">
        <v>8822</v>
      </c>
      <c r="B202" s="206">
        <v>1</v>
      </c>
      <c r="C202" s="206"/>
      <c r="D202" s="202" t="s">
        <v>46</v>
      </c>
      <c r="E202" s="215" t="s">
        <v>158</v>
      </c>
      <c r="F202" s="42">
        <f t="shared" si="15"/>
        <v>7012</v>
      </c>
      <c r="G202" s="66" t="str">
        <f>VLOOKUP($A202,'[1]Contract Price by Style'!$A$2:$J$1260,2,FALSE)</f>
        <v>D166</v>
      </c>
      <c r="H202" s="66" t="str">
        <f>VLOOKUP($A202,'[1]Contract Price by Style'!$A$2:$J$1260,3,FALSE)</f>
        <v>B129</v>
      </c>
      <c r="I202" s="66" t="str">
        <f>VLOOKUP($A202,'[1]Contract Price by Style'!$A$2:$J$1260,4,FALSE)</f>
        <v>Uni Nv FA Vneck Sweater</v>
      </c>
      <c r="J202" s="66">
        <f>VLOOKUP($A202,'[1]Contract Price by Style'!$A$2:$J$1260,5,FALSE)</f>
        <v>7012</v>
      </c>
      <c r="K202" s="66" t="str">
        <f>VLOOKUP($A202,'[1]Contract Price by Style'!$A$2:$J$1260,6,FALSE)</f>
        <v>Unisex, Navy Pilot Long Sleeve V-Neck Sweater</v>
      </c>
      <c r="L202" s="88">
        <f>VLOOKUP($A202,'[1]Contract Price by Style'!$A$2:$J$1260,7,FALSE)</f>
        <v>33.609000000000002</v>
      </c>
      <c r="M202" s="66" t="str">
        <f>VLOOKUP($A202,'[1]Contract Price by Style'!$A$2:$J$1260,8,FALSE)</f>
        <v>Sweaters</v>
      </c>
    </row>
    <row r="203" spans="1:13">
      <c r="A203" s="136">
        <v>8823</v>
      </c>
      <c r="B203" s="207"/>
      <c r="C203" s="207"/>
      <c r="D203" s="209"/>
      <c r="E203" s="215"/>
      <c r="F203" s="42">
        <f t="shared" si="15"/>
        <v>7663</v>
      </c>
      <c r="G203" s="66" t="str">
        <f>VLOOKUP($A203,'[1]Contract Price by Style'!$A$2:$J$1260,2,FALSE)</f>
        <v>NONE</v>
      </c>
      <c r="H203" s="66" t="str">
        <f>VLOOKUP($A203,'[1]Contract Price by Style'!$A$2:$J$1260,3,FALSE)</f>
        <v>NONE</v>
      </c>
      <c r="I203" s="66" t="str">
        <f>VLOOKUP($A203,'[1]Contract Price by Style'!$A$2:$J$1260,4,FALSE)</f>
        <v>Uni Nvy Pilot ZF Cardigan</v>
      </c>
      <c r="J203" s="66">
        <f>VLOOKUP($A203,'[1]Contract Price by Style'!$A$2:$J$1260,5,FALSE)</f>
        <v>7663</v>
      </c>
      <c r="K203" s="66" t="str">
        <f>VLOOKUP($A203,'[1]Contract Price by Style'!$A$2:$J$1260,6,FALSE)</f>
        <v>Unisex, Navy Zip Front Pilot Cardigan Sweater</v>
      </c>
      <c r="L203" s="88">
        <f>VLOOKUP($A203,'[1]Contract Price by Style'!$A$2:$J$1260,7,FALSE)</f>
        <v>41.95</v>
      </c>
      <c r="M203" s="66" t="str">
        <f>VLOOKUP($A203,'[1]Contract Price by Style'!$A$2:$J$1260,8,FALSE)</f>
        <v>Sweaters</v>
      </c>
    </row>
    <row r="204" spans="1:13">
      <c r="A204" s="135">
        <v>24900</v>
      </c>
      <c r="B204" s="46">
        <v>1</v>
      </c>
      <c r="C204" s="46"/>
      <c r="D204" s="42" t="s">
        <v>46</v>
      </c>
      <c r="E204" s="66" t="s">
        <v>193</v>
      </c>
      <c r="F204" s="42">
        <f t="shared" si="15"/>
        <v>6046</v>
      </c>
      <c r="G204" s="66" t="str">
        <f>VLOOKUP($A204,'[1]Contract Price by Style'!$A$2:$J$1260,2,FALSE)</f>
        <v>D105</v>
      </c>
      <c r="H204" s="66" t="str">
        <f>VLOOKUP($A204,'[1]Contract Price by Style'!$A$2:$J$1260,3,FALSE)</f>
        <v>B028</v>
      </c>
      <c r="I204" s="66" t="str">
        <f>VLOOKUP($A204,'[1]Contract Price by Style'!$A$2:$J$1260,4,FALSE)</f>
        <v>Lanyard Blu wRdChar ACExp</v>
      </c>
      <c r="J204" s="66">
        <f>VLOOKUP($A204,'[1]Contract Price by Style'!$A$2:$J$1260,5,FALSE)</f>
        <v>6046</v>
      </c>
      <c r="K204" s="66" t="str">
        <f>VLOOKUP($A204,'[1]Contract Price by Style'!$A$2:$J$1260,6,FALSE)</f>
        <v>Unisex Air Canada Express Lanyard</v>
      </c>
      <c r="L204" s="88">
        <f>VLOOKUP($A204,'[1]Contract Price by Style'!$A$2:$J$1260,7,FALSE)</f>
        <v>1.7238</v>
      </c>
      <c r="M204" s="66" t="str">
        <f>VLOOKUP($A204,'[1]Contract Price by Style'!$A$2:$J$1260,8,FALSE)</f>
        <v>Accessories</v>
      </c>
    </row>
    <row r="205" spans="1:13" s="90" customFormat="1">
      <c r="A205" s="137">
        <v>3116</v>
      </c>
      <c r="B205" s="211">
        <v>1</v>
      </c>
      <c r="C205" s="211"/>
      <c r="D205" s="212" t="s">
        <v>85</v>
      </c>
      <c r="E205" s="216" t="s">
        <v>157</v>
      </c>
      <c r="F205" s="81">
        <f t="shared" si="15"/>
        <v>7563</v>
      </c>
      <c r="G205" s="82" t="str">
        <f>VLOOKUP($A205,'[1]Contract Price by Style'!$A$2:$J$1260,2,FALSE)</f>
        <v>NONE</v>
      </c>
      <c r="H205" s="82" t="str">
        <f>VLOOKUP($A205,'[1]Contract Price by Style'!$A$2:$J$1260,3,FALSE)</f>
        <v>NONE</v>
      </c>
      <c r="I205" s="82" t="str">
        <f>VLOOKUP($A205,'[1]Contract Price by Style'!$A$2:$J$1260,4,FALSE)</f>
        <v>Unisex Knit Shirt, Navy</v>
      </c>
      <c r="J205" s="82">
        <f>VLOOKUP($A205,'[1]Contract Price by Style'!$A$2:$J$1260,5,FALSE)</f>
        <v>7563</v>
      </c>
      <c r="K205" s="82" t="str">
        <f>VLOOKUP($A205,'[1]Contract Price by Style'!$A$2:$J$1260,6,FALSE)</f>
        <v>Unisex, Navy Pilot Knit Short Sleeve Polo, Jazz Logo</v>
      </c>
      <c r="L205" s="89">
        <f>VLOOKUP($A205,'[1]Contract Price by Style'!$A$2:$J$1260,7,FALSE)</f>
        <v>24.95</v>
      </c>
      <c r="M205" s="82" t="str">
        <f>VLOOKUP($A205,'[1]Contract Price by Style'!$A$2:$J$1260,8,FALSE)</f>
        <v>Tops</v>
      </c>
    </row>
    <row r="206" spans="1:13" s="90" customFormat="1">
      <c r="A206" s="137">
        <v>3128</v>
      </c>
      <c r="B206" s="211"/>
      <c r="C206" s="211"/>
      <c r="D206" s="212"/>
      <c r="E206" s="216"/>
      <c r="F206" s="81" t="str">
        <f t="shared" si="15"/>
        <v>364400JZ</v>
      </c>
      <c r="G206" s="82" t="str">
        <f>VLOOKUP($A206,'[1]Contract Price by Style'!$A$2:$J$1260,2,FALSE)</f>
        <v>NONE</v>
      </c>
      <c r="H206" s="82" t="str">
        <f>VLOOKUP($A206,'[1]Contract Price by Style'!$A$2:$J$1260,3,FALSE)</f>
        <v>NONE</v>
      </c>
      <c r="I206" s="82" t="str">
        <f>VLOOKUP($A206,'[1]Contract Price by Style'!$A$2:$J$1260,4,FALSE)</f>
        <v>Jazz L/S Shirt, White</v>
      </c>
      <c r="J206" s="82" t="str">
        <f>VLOOKUP($A206,'[1]Contract Price by Style'!$A$2:$J$1260,5,FALSE)</f>
        <v>364400JZ</v>
      </c>
      <c r="K206" s="82" t="str">
        <f>VLOOKUP($A206,'[1]Contract Price by Style'!$A$2:$J$1260,6,FALSE)</f>
        <v>Unisex, White Woven Long Sleeve Shirt, Jazz Logo</v>
      </c>
      <c r="L206" s="89">
        <f>VLOOKUP($A206,'[1]Contract Price by Style'!$A$2:$J$1260,7,FALSE)</f>
        <v>18.75</v>
      </c>
      <c r="M206" s="82" t="str">
        <f>VLOOKUP($A206,'[1]Contract Price by Style'!$A$2:$J$1260,8,FALSE)</f>
        <v>Tops</v>
      </c>
    </row>
    <row r="207" spans="1:13" s="90" customFormat="1">
      <c r="A207" s="137">
        <v>3129</v>
      </c>
      <c r="B207" s="211"/>
      <c r="C207" s="211"/>
      <c r="D207" s="212"/>
      <c r="E207" s="216"/>
      <c r="F207" s="81" t="str">
        <f t="shared" si="15"/>
        <v>364418JZ</v>
      </c>
      <c r="G207" s="82" t="str">
        <f>VLOOKUP($A207,'[1]Contract Price by Style'!$A$2:$J$1260,2,FALSE)</f>
        <v>NONE</v>
      </c>
      <c r="H207" s="82" t="str">
        <f>VLOOKUP($A207,'[1]Contract Price by Style'!$A$2:$J$1260,3,FALSE)</f>
        <v>NONE</v>
      </c>
      <c r="I207" s="82" t="str">
        <f>VLOOKUP($A207,'[1]Contract Price by Style'!$A$2:$J$1260,4,FALSE)</f>
        <v>Jazz L/S Shirt, Grey</v>
      </c>
      <c r="J207" s="82" t="str">
        <f>VLOOKUP($A207,'[1]Contract Price by Style'!$A$2:$J$1260,5,FALSE)</f>
        <v>364418JZ</v>
      </c>
      <c r="K207" s="82" t="str">
        <f>VLOOKUP($A207,'[1]Contract Price by Style'!$A$2:$J$1260,6,FALSE)</f>
        <v>Unisex, Grey Woven Long Sleeve Shirt, Jazz Logo</v>
      </c>
      <c r="L207" s="89">
        <f>VLOOKUP($A207,'[1]Contract Price by Style'!$A$2:$J$1260,7,FALSE)</f>
        <v>18.75</v>
      </c>
      <c r="M207" s="82" t="str">
        <f>VLOOKUP($A207,'[1]Contract Price by Style'!$A$2:$J$1260,8,FALSE)</f>
        <v>Tops</v>
      </c>
    </row>
    <row r="208" spans="1:13" s="90" customFormat="1">
      <c r="A208" s="137">
        <v>3130</v>
      </c>
      <c r="B208" s="211"/>
      <c r="C208" s="211"/>
      <c r="D208" s="212"/>
      <c r="E208" s="216"/>
      <c r="F208" s="81" t="str">
        <f t="shared" si="15"/>
        <v>364411JZ</v>
      </c>
      <c r="G208" s="82" t="str">
        <f>VLOOKUP($A208,'[1]Contract Price by Style'!$A$2:$J$1260,2,FALSE)</f>
        <v>NONE</v>
      </c>
      <c r="H208" s="82" t="str">
        <f>VLOOKUP($A208,'[1]Contract Price by Style'!$A$2:$J$1260,3,FALSE)</f>
        <v>NONE</v>
      </c>
      <c r="I208" s="82" t="str">
        <f>VLOOKUP($A208,'[1]Contract Price by Style'!$A$2:$J$1260,4,FALSE)</f>
        <v>Jazz L/S Shirt, Light Blue</v>
      </c>
      <c r="J208" s="82" t="str">
        <f>VLOOKUP($A208,'[1]Contract Price by Style'!$A$2:$J$1260,5,FALSE)</f>
        <v>364411JZ</v>
      </c>
      <c r="K208" s="82" t="str">
        <f>VLOOKUP($A208,'[1]Contract Price by Style'!$A$2:$J$1260,6,FALSE)</f>
        <v>Unisex, Blue Woven Long Sleeve Shirt, Jazz Logo</v>
      </c>
      <c r="L208" s="89">
        <f>VLOOKUP($A208,'[1]Contract Price by Style'!$A$2:$J$1260,7,FALSE)</f>
        <v>18.75</v>
      </c>
      <c r="M208" s="82" t="str">
        <f>VLOOKUP($A208,'[1]Contract Price by Style'!$A$2:$J$1260,8,FALSE)</f>
        <v>Tops</v>
      </c>
    </row>
    <row r="209" spans="1:13" s="90" customFormat="1">
      <c r="A209" s="137">
        <v>3131</v>
      </c>
      <c r="B209" s="211"/>
      <c r="C209" s="211"/>
      <c r="D209" s="212"/>
      <c r="E209" s="216"/>
      <c r="F209" s="81" t="str">
        <f t="shared" si="15"/>
        <v>354400JZ</v>
      </c>
      <c r="G209" s="82" t="str">
        <f>VLOOKUP($A209,'[1]Contract Price by Style'!$A$2:$J$1260,2,FALSE)</f>
        <v>NONE</v>
      </c>
      <c r="H209" s="82" t="str">
        <f>VLOOKUP($A209,'[1]Contract Price by Style'!$A$2:$J$1260,3,FALSE)</f>
        <v>B162</v>
      </c>
      <c r="I209" s="82" t="str">
        <f>VLOOKUP($A209,'[1]Contract Price by Style'!$A$2:$J$1260,4,FALSE)</f>
        <v>Jazz S/S Shirt, White</v>
      </c>
      <c r="J209" s="82" t="str">
        <f>VLOOKUP($A209,'[1]Contract Price by Style'!$A$2:$J$1260,5,FALSE)</f>
        <v>354400JZ</v>
      </c>
      <c r="K209" s="82" t="str">
        <f>VLOOKUP($A209,'[1]Contract Price by Style'!$A$2:$J$1260,6,FALSE)</f>
        <v>Unisex, White Woven Short Sleeve Shirt, Jazz Logo</v>
      </c>
      <c r="L209" s="89">
        <f>VLOOKUP($A209,'[1]Contract Price by Style'!$A$2:$J$1260,7,FALSE)</f>
        <v>17.75</v>
      </c>
      <c r="M209" s="82" t="str">
        <f>VLOOKUP($A209,'[1]Contract Price by Style'!$A$2:$J$1260,8,FALSE)</f>
        <v>Tops</v>
      </c>
    </row>
    <row r="210" spans="1:13" s="90" customFormat="1">
      <c r="A210" s="137">
        <v>3132</v>
      </c>
      <c r="B210" s="211"/>
      <c r="C210" s="211"/>
      <c r="D210" s="212"/>
      <c r="E210" s="216"/>
      <c r="F210" s="81" t="str">
        <f t="shared" si="15"/>
        <v>354418JZ</v>
      </c>
      <c r="G210" s="82" t="str">
        <f>VLOOKUP($A210,'[1]Contract Price by Style'!$A$2:$J$1260,2,FALSE)</f>
        <v>NONE</v>
      </c>
      <c r="H210" s="82" t="str">
        <f>VLOOKUP($A210,'[1]Contract Price by Style'!$A$2:$J$1260,3,FALSE)</f>
        <v>B162</v>
      </c>
      <c r="I210" s="82" t="str">
        <f>VLOOKUP($A210,'[1]Contract Price by Style'!$A$2:$J$1260,4,FALSE)</f>
        <v>Jazz S/S Shirt, Grey</v>
      </c>
      <c r="J210" s="82" t="str">
        <f>VLOOKUP($A210,'[1]Contract Price by Style'!$A$2:$J$1260,5,FALSE)</f>
        <v>354418JZ</v>
      </c>
      <c r="K210" s="82" t="str">
        <f>VLOOKUP($A210,'[1]Contract Price by Style'!$A$2:$J$1260,6,FALSE)</f>
        <v>Unisex, Grey Woven Short Sleeve Shirt, Jazz Logo</v>
      </c>
      <c r="L210" s="89">
        <f>VLOOKUP($A210,'[1]Contract Price by Style'!$A$2:$J$1260,7,FALSE)</f>
        <v>17.75</v>
      </c>
      <c r="M210" s="82" t="str">
        <f>VLOOKUP($A210,'[1]Contract Price by Style'!$A$2:$J$1260,8,FALSE)</f>
        <v>Tops</v>
      </c>
    </row>
    <row r="211" spans="1:13" s="90" customFormat="1">
      <c r="A211" s="137">
        <v>3133</v>
      </c>
      <c r="B211" s="211"/>
      <c r="C211" s="211"/>
      <c r="D211" s="212"/>
      <c r="E211" s="216"/>
      <c r="F211" s="81" t="str">
        <f t="shared" si="15"/>
        <v>354411JZ</v>
      </c>
      <c r="G211" s="82" t="str">
        <f>VLOOKUP($A211,'[1]Contract Price by Style'!$A$2:$J$1260,2,FALSE)</f>
        <v>NONE</v>
      </c>
      <c r="H211" s="82" t="str">
        <f>VLOOKUP($A211,'[1]Contract Price by Style'!$A$2:$J$1260,3,FALSE)</f>
        <v>B162</v>
      </c>
      <c r="I211" s="82" t="str">
        <f>VLOOKUP($A211,'[1]Contract Price by Style'!$A$2:$J$1260,4,FALSE)</f>
        <v>Jazz S/S Shirt, Light Blue</v>
      </c>
      <c r="J211" s="82" t="str">
        <f>VLOOKUP($A211,'[1]Contract Price by Style'!$A$2:$J$1260,5,FALSE)</f>
        <v>354411JZ</v>
      </c>
      <c r="K211" s="82" t="str">
        <f>VLOOKUP($A211,'[1]Contract Price by Style'!$A$2:$J$1260,6,FALSE)</f>
        <v>Unisex, Blue Woven Short Sleeve Shirt, Jazz Logo</v>
      </c>
      <c r="L211" s="89">
        <f>VLOOKUP($A211,'[1]Contract Price by Style'!$A$2:$J$1260,7,FALSE)</f>
        <v>17.75</v>
      </c>
      <c r="M211" s="82" t="str">
        <f>VLOOKUP($A211,'[1]Contract Price by Style'!$A$2:$J$1260,8,FALSE)</f>
        <v>Tops</v>
      </c>
    </row>
    <row r="212" spans="1:13">
      <c r="A212" s="136">
        <v>21644</v>
      </c>
      <c r="B212" s="46">
        <v>1</v>
      </c>
      <c r="C212" s="46"/>
      <c r="D212" s="42" t="s">
        <v>45</v>
      </c>
      <c r="E212" s="66" t="s">
        <v>193</v>
      </c>
      <c r="F212" s="42" t="str">
        <f t="shared" si="15"/>
        <v>V130J</v>
      </c>
      <c r="G212" s="66" t="str">
        <f>VLOOKUP($A212,'[1]Contract Price by Style'!$A$2:$J$1260,2,FALSE)</f>
        <v>S100-S</v>
      </c>
      <c r="H212" s="66" t="str">
        <f>VLOOKUP($A212,'[1]Contract Price by Style'!$A$2:$J$1260,3,FALSE)</f>
        <v>B095</v>
      </c>
      <c r="I212" s="66" t="str">
        <f>VLOOKUP($A212,'[1]Contract Price by Style'!$A$2:$J$1260,4,FALSE)</f>
        <v>Hi Vis Yellow Vest/JZ</v>
      </c>
      <c r="J212" s="66" t="str">
        <f>VLOOKUP($A212,'[1]Contract Price by Style'!$A$2:$J$1260,5,FALSE)</f>
        <v>V130J</v>
      </c>
      <c r="K212" s="66" t="str">
        <f>VLOOKUP($A212,'[1]Contract Price by Style'!$A$2:$J$1260,6,FALSE)</f>
        <v>Unisex, Yellow Hi-Vis Vest, Jazz Logo</v>
      </c>
      <c r="L212" s="88">
        <f>VLOOKUP($A212,'[1]Contract Price by Style'!$A$2:$J$1260,7,FALSE)</f>
        <v>15.95</v>
      </c>
      <c r="M212" s="66" t="str">
        <f>VLOOKUP($A212,'[1]Contract Price by Style'!$A$2:$J$1260,8,FALSE)</f>
        <v>Vests</v>
      </c>
    </row>
    <row r="213" spans="1:13">
      <c r="A213" s="95"/>
      <c r="B213" s="75"/>
      <c r="C213" s="139"/>
      <c r="D213" s="145"/>
      <c r="F213" s="98"/>
    </row>
    <row r="214" spans="1:13">
      <c r="A214" s="99" t="s">
        <v>123</v>
      </c>
      <c r="B214" s="67"/>
      <c r="C214" s="141"/>
      <c r="D214" s="141"/>
      <c r="E214" s="131"/>
      <c r="F214" s="99"/>
    </row>
    <row r="215" spans="1:13">
      <c r="A215" s="76" t="s">
        <v>253</v>
      </c>
      <c r="B215" s="132"/>
      <c r="C215" s="142"/>
      <c r="D215" s="142"/>
      <c r="E215" s="133"/>
      <c r="F215" s="78"/>
    </row>
    <row r="216" spans="1:13" s="41" customFormat="1" ht="45">
      <c r="A216" s="33" t="s">
        <v>211</v>
      </c>
      <c r="B216" s="36" t="s">
        <v>42</v>
      </c>
      <c r="C216" s="36" t="s">
        <v>43</v>
      </c>
      <c r="D216" s="134" t="s">
        <v>212</v>
      </c>
      <c r="E216" s="34" t="s">
        <v>220</v>
      </c>
      <c r="F216" s="37" t="s">
        <v>213</v>
      </c>
      <c r="G216" s="38" t="s">
        <v>214</v>
      </c>
      <c r="H216" s="37" t="s">
        <v>215</v>
      </c>
      <c r="I216" s="37" t="s">
        <v>216</v>
      </c>
      <c r="J216" s="37" t="s">
        <v>217</v>
      </c>
      <c r="K216" s="37" t="s">
        <v>210</v>
      </c>
      <c r="L216" s="39" t="s">
        <v>218</v>
      </c>
      <c r="M216" s="40" t="s">
        <v>219</v>
      </c>
    </row>
    <row r="217" spans="1:13">
      <c r="A217" s="135">
        <v>1308</v>
      </c>
      <c r="B217" s="101">
        <v>1</v>
      </c>
      <c r="C217" s="101"/>
      <c r="D217" s="42" t="s">
        <v>45</v>
      </c>
      <c r="E217" s="66" t="s">
        <v>193</v>
      </c>
      <c r="F217" s="42">
        <f t="shared" ref="F217:F247" si="17">J217</f>
        <v>5931</v>
      </c>
      <c r="G217" s="66" t="str">
        <f>VLOOKUP($A217,'[1]Contract Price by Style'!$A$2:$J$1260,2,FALSE)</f>
        <v>NONE</v>
      </c>
      <c r="H217" s="66" t="str">
        <f>VLOOKUP($A217,'[1]Contract Price by Style'!$A$2:$J$1260,3,FALSE)</f>
        <v>B156</v>
      </c>
      <c r="I217" s="66" t="str">
        <f>VLOOKUP($A217,'[1]Contract Price by Style'!$A$2:$J$1260,4,FALSE)</f>
        <v xml:space="preserve">Uni Nv Pilot GooseParka </v>
      </c>
      <c r="J217" s="66">
        <f>VLOOKUP($A217,'[1]Contract Price by Style'!$A$2:$J$1260,5,FALSE)</f>
        <v>5931</v>
      </c>
      <c r="K217" s="66" t="str">
        <f>VLOOKUP($A217,'[1]Contract Price by Style'!$A$2:$J$1260,6,FALSE)</f>
        <v>Unisex, Navy Pilot Dresswear Goose Down Parka</v>
      </c>
      <c r="L217" s="88">
        <f>VLOOKUP($A217,'[1]Contract Price by Style'!$A$2:$J$1260,7,FALSE)</f>
        <v>239.95</v>
      </c>
      <c r="M217" s="66" t="str">
        <f>VLOOKUP($A217,'[1]Contract Price by Style'!$A$2:$J$1260,8,FALSE)</f>
        <v>Outerwear</v>
      </c>
    </row>
    <row r="218" spans="1:13">
      <c r="A218" s="136">
        <v>1936</v>
      </c>
      <c r="B218" s="101">
        <v>1</v>
      </c>
      <c r="C218" s="101"/>
      <c r="D218" s="42" t="s">
        <v>49</v>
      </c>
      <c r="E218" s="66" t="s">
        <v>193</v>
      </c>
      <c r="F218" s="42">
        <f t="shared" si="17"/>
        <v>6012</v>
      </c>
      <c r="G218" s="66" t="str">
        <f>VLOOKUP($A218,'[1]Contract Price by Style'!$A$2:$J$1260,2,FALSE)</f>
        <v>D115-S</v>
      </c>
      <c r="H218" s="66" t="str">
        <f>VLOOKUP($A218,'[1]Contract Price by Style'!$A$2:$J$1260,3,FALSE)</f>
        <v>B027</v>
      </c>
      <c r="I218" s="66" t="str">
        <f>VLOOKUP($A218,'[1]Contract Price by Style'!$A$2:$J$1260,4,FALSE)</f>
        <v>Wmn Blk Leather Gloves</v>
      </c>
      <c r="J218" s="66">
        <f>VLOOKUP($A218,'[1]Contract Price by Style'!$A$2:$J$1260,5,FALSE)</f>
        <v>6012</v>
      </c>
      <c r="K218" s="66" t="str">
        <f>VLOOKUP($A218,'[1]Contract Price by Style'!$A$2:$J$1260,6,FALSE)</f>
        <v>Female, Black Leather Gloves</v>
      </c>
      <c r="L218" s="88">
        <f>VLOOKUP($A218,'[1]Contract Price by Style'!$A$2:$J$1260,7,FALSE)</f>
        <v>24.428999999999998</v>
      </c>
      <c r="M218" s="66" t="str">
        <f>VLOOKUP($A218,'[1]Contract Price by Style'!$A$2:$J$1260,8,FALSE)</f>
        <v>Accessories</v>
      </c>
    </row>
    <row r="219" spans="1:13">
      <c r="A219" s="136">
        <v>3940</v>
      </c>
      <c r="B219" s="200">
        <v>1</v>
      </c>
      <c r="C219" s="200"/>
      <c r="D219" s="202" t="s">
        <v>46</v>
      </c>
      <c r="E219" s="215" t="s">
        <v>158</v>
      </c>
      <c r="F219" s="42">
        <f t="shared" si="17"/>
        <v>8143</v>
      </c>
      <c r="G219" s="66" t="str">
        <f>VLOOKUP($A219,'[1]Contract Price by Style'!$A$2:$J$1260,2,FALSE)</f>
        <v>D180</v>
      </c>
      <c r="H219" s="66" t="str">
        <f>VLOOKUP($A219,'[1]Contract Price by Style'!$A$2:$J$1260,3,FALSE)</f>
        <v>B099</v>
      </c>
      <c r="I219" s="66" t="str">
        <f>VLOOKUP($A219,'[1]Contract Price by Style'!$A$2:$J$1260,4,FALSE)</f>
        <v>Wmn Nv Pilot Tie</v>
      </c>
      <c r="J219" s="66">
        <f>VLOOKUP($A219,'[1]Contract Price by Style'!$A$2:$J$1260,5,FALSE)</f>
        <v>8143</v>
      </c>
      <c r="K219" s="66" t="str">
        <f>VLOOKUP($A219,'[1]Contract Price by Style'!$A$2:$J$1260,6,FALSE)</f>
        <v>Female, Navy Pilot Tie</v>
      </c>
      <c r="L219" s="88">
        <f>VLOOKUP($A219,'[1]Contract Price by Style'!$A$2:$J$1260,7,FALSE)</f>
        <v>12.189</v>
      </c>
      <c r="M219" s="66" t="str">
        <f>VLOOKUP($A219,'[1]Contract Price by Style'!$A$2:$J$1260,8,FALSE)</f>
        <v>Accessories</v>
      </c>
    </row>
    <row r="220" spans="1:13">
      <c r="A220" s="136">
        <v>3941</v>
      </c>
      <c r="B220" s="203"/>
      <c r="C220" s="203"/>
      <c r="D220" s="203"/>
      <c r="E220" s="215"/>
      <c r="F220" s="42">
        <f t="shared" si="17"/>
        <v>8144</v>
      </c>
      <c r="G220" s="66" t="str">
        <f>VLOOKUP($A220,'[1]Contract Price by Style'!$A$2:$J$1260,2,FALSE)</f>
        <v>D174</v>
      </c>
      <c r="H220" s="66" t="str">
        <f>VLOOKUP($A220,'[1]Contract Price by Style'!$A$2:$J$1260,3,FALSE)</f>
        <v>B100</v>
      </c>
      <c r="I220" s="66" t="str">
        <f>VLOOKUP($A220,'[1]Contract Price by Style'!$A$2:$J$1260,4,FALSE)</f>
        <v>Wmn Nv Pilot Clip Tie</v>
      </c>
      <c r="J220" s="66">
        <f>VLOOKUP($A220,'[1]Contract Price by Style'!$A$2:$J$1260,5,FALSE)</f>
        <v>8144</v>
      </c>
      <c r="K220" s="66" t="str">
        <f>VLOOKUP($A220,'[1]Contract Price by Style'!$A$2:$J$1260,6,FALSE)</f>
        <v>Female, Navy Pilot Clip Tie</v>
      </c>
      <c r="L220" s="88">
        <f>VLOOKUP($A220,'[1]Contract Price by Style'!$A$2:$J$1260,7,FALSE)</f>
        <v>13.209</v>
      </c>
      <c r="M220" s="66" t="str">
        <f>VLOOKUP($A220,'[1]Contract Price by Style'!$A$2:$J$1260,8,FALSE)</f>
        <v>Accessories</v>
      </c>
    </row>
    <row r="221" spans="1:13">
      <c r="A221" s="136">
        <v>3122</v>
      </c>
      <c r="B221" s="200">
        <v>1</v>
      </c>
      <c r="C221" s="200"/>
      <c r="D221" s="202" t="s">
        <v>47</v>
      </c>
      <c r="E221" s="215" t="s">
        <v>157</v>
      </c>
      <c r="F221" s="42">
        <f t="shared" si="17"/>
        <v>3207</v>
      </c>
      <c r="G221" s="66" t="str">
        <f>VLOOKUP($A221,'[1]Contract Price by Style'!$A$2:$J$1260,2,FALSE)</f>
        <v>D200</v>
      </c>
      <c r="H221" s="66" t="str">
        <f>VLOOKUP($A221,'[1]Contract Price by Style'!$A$2:$J$1260,3,FALSE)</f>
        <v>B019</v>
      </c>
      <c r="I221" s="66" t="str">
        <f>VLOOKUP($A221,'[1]Contract Price by Style'!$A$2:$J$1260,4,FALSE)</f>
        <v>Wmn Wht LS Pilot Blouse</v>
      </c>
      <c r="J221" s="66">
        <f>VLOOKUP($A221,'[1]Contract Price by Style'!$A$2:$J$1260,5,FALSE)</f>
        <v>3207</v>
      </c>
      <c r="K221" s="66" t="str">
        <f>VLOOKUP($A221,'[1]Contract Price by Style'!$A$2:$J$1260,6,FALSE)</f>
        <v>Female, White Pilot Long Sleeve Shirt</v>
      </c>
      <c r="L221" s="88">
        <f>VLOOKUP($A221,'[1]Contract Price by Style'!$A$2:$J$1260,7,FALSE)</f>
        <v>22.388999999999999</v>
      </c>
      <c r="M221" s="66" t="str">
        <f>VLOOKUP($A221,'[1]Contract Price by Style'!$A$2:$J$1260,8,FALSE)</f>
        <v>Tops</v>
      </c>
    </row>
    <row r="222" spans="1:13" s="90" customFormat="1" ht="30">
      <c r="A222" s="137" t="s">
        <v>272</v>
      </c>
      <c r="B222" s="213"/>
      <c r="C222" s="213"/>
      <c r="D222" s="209"/>
      <c r="E222" s="215"/>
      <c r="F222" s="81">
        <f t="shared" ref="F222:F223" si="18">J222</f>
        <v>9030</v>
      </c>
      <c r="G222" s="82" t="str">
        <f>VLOOKUP($A222,'[1]Contract Price by Style'!$A$2:$J$1260,2,FALSE)</f>
        <v>NONE</v>
      </c>
      <c r="H222" s="82" t="str">
        <f>VLOOKUP($A222,'[1]Contract Price by Style'!$A$2:$J$1260,3,FALSE)</f>
        <v>NONE</v>
      </c>
      <c r="I222" s="82" t="str">
        <f>VLOOKUP($A222,'[1]Contract Price by Style'!$A$2:$J$1260,4,FALSE)</f>
        <v>Pilot Maternity SS shirt</v>
      </c>
      <c r="J222" s="82">
        <f>VLOOKUP($A222,'[1]Contract Price by Style'!$A$2:$J$1260,5,FALSE)</f>
        <v>9030</v>
      </c>
      <c r="K222" s="82" t="str">
        <f>VLOOKUP($A222,'[1]Contract Price by Style'!$A$2:$J$1260,6,FALSE)</f>
        <v>Female, White Dress/Pilot Maternity Short Sleeve shirt</v>
      </c>
      <c r="L222" s="89">
        <f>VLOOKUP($A222,'[1]Contract Price by Style'!$A$2:$J$1260,7,FALSE)</f>
        <v>30.525000000000002</v>
      </c>
      <c r="M222" s="82" t="str">
        <f>VLOOKUP($A222,'[1]Contract Price by Style'!$A$2:$J$1260,8,FALSE)</f>
        <v>Tops</v>
      </c>
    </row>
    <row r="223" spans="1:13" s="90" customFormat="1" ht="30">
      <c r="A223" s="137" t="s">
        <v>273</v>
      </c>
      <c r="B223" s="213"/>
      <c r="C223" s="213"/>
      <c r="D223" s="209"/>
      <c r="E223" s="215"/>
      <c r="F223" s="81">
        <f t="shared" si="18"/>
        <v>9060</v>
      </c>
      <c r="G223" s="82" t="str">
        <f>VLOOKUP($A223,'[1]Contract Price by Style'!$A$2:$J$1260,2,FALSE)</f>
        <v>D152</v>
      </c>
      <c r="H223" s="82" t="str">
        <f>VLOOKUP($A223,'[1]Contract Price by Style'!$A$2:$J$1260,3,FALSE)</f>
        <v>NONE</v>
      </c>
      <c r="I223" s="82" t="str">
        <f>VLOOKUP($A223,'[1]Contract Price by Style'!$A$2:$J$1260,4,FALSE)</f>
        <v>Pilot Maternity LS Shirt</v>
      </c>
      <c r="J223" s="82">
        <f>VLOOKUP($A223,'[1]Contract Price by Style'!$A$2:$J$1260,5,FALSE)</f>
        <v>9060</v>
      </c>
      <c r="K223" s="82" t="str">
        <f>VLOOKUP($A223,'[1]Contract Price by Style'!$A$2:$J$1260,6,FALSE)</f>
        <v>Female, White Dress/Pilot Maternity Long Sleeve shirt</v>
      </c>
      <c r="L223" s="89">
        <f>VLOOKUP($A223,'[1]Contract Price by Style'!$A$2:$J$1260,7,FALSE)</f>
        <v>33.585000000000001</v>
      </c>
      <c r="M223" s="82" t="str">
        <f>VLOOKUP($A223,'[1]Contract Price by Style'!$A$2:$J$1260,8,FALSE)</f>
        <v>Tops</v>
      </c>
    </row>
    <row r="224" spans="1:13">
      <c r="A224" s="136">
        <v>3123</v>
      </c>
      <c r="B224" s="203"/>
      <c r="C224" s="203"/>
      <c r="D224" s="203"/>
      <c r="E224" s="215"/>
      <c r="F224" s="42">
        <f t="shared" si="17"/>
        <v>3006</v>
      </c>
      <c r="G224" s="66" t="str">
        <f>VLOOKUP($A224,'[1]Contract Price by Style'!$A$2:$J$1260,2,FALSE)</f>
        <v>D178</v>
      </c>
      <c r="H224" s="66" t="str">
        <f>VLOOKUP($A224,'[1]Contract Price by Style'!$A$2:$J$1260,3,FALSE)</f>
        <v>B017</v>
      </c>
      <c r="I224" s="66" t="str">
        <f>VLOOKUP($A224,'[1]Contract Price by Style'!$A$2:$J$1260,4,FALSE)</f>
        <v>Wmn Wht SS PilotShirt</v>
      </c>
      <c r="J224" s="66">
        <f>VLOOKUP($A224,'[1]Contract Price by Style'!$A$2:$J$1260,5,FALSE)</f>
        <v>3006</v>
      </c>
      <c r="K224" s="66" t="str">
        <f>VLOOKUP($A224,'[1]Contract Price by Style'!$A$2:$J$1260,6,FALSE)</f>
        <v>Female, White Pilot Short Sleeve Shirt</v>
      </c>
      <c r="L224" s="88">
        <f>VLOOKUP($A224,'[1]Contract Price by Style'!$A$2:$J$1260,7,FALSE)</f>
        <v>20.349</v>
      </c>
      <c r="M224" s="66" t="str">
        <f>VLOOKUP($A224,'[1]Contract Price by Style'!$A$2:$J$1260,8,FALSE)</f>
        <v>Tops</v>
      </c>
    </row>
    <row r="225" spans="1:13">
      <c r="A225" s="136">
        <v>3623</v>
      </c>
      <c r="B225" s="101">
        <v>1</v>
      </c>
      <c r="C225" s="101"/>
      <c r="D225" s="42" t="s">
        <v>45</v>
      </c>
      <c r="E225" s="66" t="s">
        <v>193</v>
      </c>
      <c r="F225" s="42">
        <f t="shared" si="17"/>
        <v>9654</v>
      </c>
      <c r="G225" s="66" t="str">
        <f>VLOOKUP($A225,'[1]Contract Price by Style'!$A$2:$J$1260,2,FALSE)</f>
        <v>NONE</v>
      </c>
      <c r="H225" s="66" t="str">
        <f>VLOOKUP($A225,'[1]Contract Price by Style'!$A$2:$J$1260,3,FALSE)</f>
        <v>NONE</v>
      </c>
      <c r="I225" s="66" t="str">
        <f>VLOOKUP($A225,'[1]Contract Price by Style'!$A$2:$J$1260,4,FALSE)</f>
        <v>Uni Blk Pilot Raincoat</v>
      </c>
      <c r="J225" s="66">
        <f>VLOOKUP($A225,'[1]Contract Price by Style'!$A$2:$J$1260,5,FALSE)</f>
        <v>9654</v>
      </c>
      <c r="K225" s="66" t="str">
        <f>VLOOKUP($A225,'[1]Contract Price by Style'!$A$2:$J$1260,6,FALSE)</f>
        <v>Unisex, Black Pilot Rain Coat</v>
      </c>
      <c r="L225" s="88">
        <f>VLOOKUP($A225,'[1]Contract Price by Style'!$A$2:$J$1260,7,FALSE)</f>
        <v>131.94999999999999</v>
      </c>
      <c r="M225" s="66" t="str">
        <f>VLOOKUP($A225,'[1]Contract Price by Style'!$A$2:$J$1260,8,FALSE)</f>
        <v>Outerwear</v>
      </c>
    </row>
    <row r="226" spans="1:13">
      <c r="A226" s="92">
        <v>8924</v>
      </c>
      <c r="B226" s="101">
        <v>1</v>
      </c>
      <c r="C226" s="101"/>
      <c r="D226" s="42" t="s">
        <v>49</v>
      </c>
      <c r="E226" s="66" t="s">
        <v>193</v>
      </c>
      <c r="F226" s="42" t="str">
        <f t="shared" si="17"/>
        <v>614503/</v>
      </c>
      <c r="G226" s="66" t="str">
        <f>VLOOKUP($A226,'[1]Contract Price by Style'!$A$2:$J$1260,2,FALSE)</f>
        <v>NONE</v>
      </c>
      <c r="H226" s="66" t="str">
        <f>VLOOKUP($A226,'[1]Contract Price by Style'!$A$2:$J$1260,3,FALSE)</f>
        <v>NONE</v>
      </c>
      <c r="I226" s="66" t="str">
        <f>VLOOKUP($A226,'[1]Contract Price by Style'!$A$2:$J$1260,4,FALSE)</f>
        <v>Jazz suitcase (distro)</v>
      </c>
      <c r="J226" s="66" t="str">
        <f>VLOOKUP($A226,'[1]Contract Price by Style'!$A$2:$J$1260,5,FALSE)</f>
        <v>614503/</v>
      </c>
      <c r="K226" s="66" t="str">
        <f>VLOOKUP($A226,'[1]Contract Price by Style'!$A$2:$J$1260,6,FALSE)</f>
        <v>Unisex, Black Suitcase, Jazz</v>
      </c>
      <c r="L226" s="88">
        <f>VLOOKUP($A226,'[1]Contract Price by Style'!$A$2:$J$1260,7,FALSE)</f>
        <v>142.30000000000001</v>
      </c>
      <c r="M226" s="66" t="str">
        <f>VLOOKUP($A226,'[1]Contract Price by Style'!$A$2:$J$1260,8,FALSE)</f>
        <v>Accessories</v>
      </c>
    </row>
    <row r="227" spans="1:13">
      <c r="A227" s="92">
        <v>8930</v>
      </c>
      <c r="B227" s="46">
        <v>1</v>
      </c>
      <c r="C227" s="46"/>
      <c r="D227" s="42" t="s">
        <v>45</v>
      </c>
      <c r="E227" s="66" t="s">
        <v>193</v>
      </c>
      <c r="F227" s="42" t="str">
        <f t="shared" si="17"/>
        <v>614603/</v>
      </c>
      <c r="G227" s="66" t="str">
        <f>VLOOKUP($A227,'[1]Contract Price by Style'!$A$2:$J$1260,2,FALSE)</f>
        <v>NONE</v>
      </c>
      <c r="H227" s="66" t="str">
        <f>VLOOKUP($A227,'[1]Contract Price by Style'!$A$2:$J$1260,3,FALSE)</f>
        <v>NONE</v>
      </c>
      <c r="I227" s="66" t="str">
        <f>VLOOKUP($A227,'[1]Contract Price by Style'!$A$2:$J$1260,4,FALSE)</f>
        <v>Jazz lunch tote bag ( disto )</v>
      </c>
      <c r="J227" s="66" t="str">
        <f>VLOOKUP($A227,'[1]Contract Price by Style'!$A$2:$J$1260,5,FALSE)</f>
        <v>614603/</v>
      </c>
      <c r="K227" s="66" t="str">
        <f>VLOOKUP($A227,'[1]Contract Price by Style'!$A$2:$J$1260,6,FALSE)</f>
        <v>Unisex, Black Lunch Tote, Jazz</v>
      </c>
      <c r="L227" s="88">
        <f>VLOOKUP($A227,'[1]Contract Price by Style'!$A$2:$J$1260,7,FALSE)</f>
        <v>7.65</v>
      </c>
      <c r="M227" s="66" t="str">
        <f>VLOOKUP($A227,'[1]Contract Price by Style'!$A$2:$J$1260,8,FALSE)</f>
        <v>Accessories</v>
      </c>
    </row>
    <row r="228" spans="1:13">
      <c r="A228" s="136">
        <v>21933</v>
      </c>
      <c r="B228" s="200">
        <v>1</v>
      </c>
      <c r="C228" s="200"/>
      <c r="D228" s="202" t="s">
        <v>51</v>
      </c>
      <c r="E228" s="215" t="s">
        <v>158</v>
      </c>
      <c r="F228" s="42">
        <f t="shared" si="17"/>
        <v>615309</v>
      </c>
      <c r="G228" s="66" t="str">
        <f>VLOOKUP($A228,'[1]Contract Price by Style'!$A$2:$J$1260,2,FALSE)</f>
        <v>D136</v>
      </c>
      <c r="H228" s="66" t="str">
        <f>VLOOKUP($A228,'[1]Contract Price by Style'!$A$2:$J$1260,3,FALSE)</f>
        <v>B135</v>
      </c>
      <c r="I228" s="66" t="str">
        <f>VLOOKUP($A228,'[1]Contract Price by Style'!$A$2:$J$1260,4,FALSE)</f>
        <v>Wmn Blk Pilot Belt</v>
      </c>
      <c r="J228" s="66">
        <f>VLOOKUP($A228,'[1]Contract Price by Style'!$A$2:$J$1260,5,FALSE)</f>
        <v>615309</v>
      </c>
      <c r="K228" s="66" t="str">
        <f>VLOOKUP($A228,'[1]Contract Price by Style'!$A$2:$J$1260,6,FALSE)</f>
        <v>Female, Black Leather Pilot Belt, Gold Buckle</v>
      </c>
      <c r="L228" s="88">
        <f>VLOOKUP($A228,'[1]Contract Price by Style'!$A$2:$J$1260,7,FALSE)</f>
        <v>12.189</v>
      </c>
      <c r="M228" s="66" t="str">
        <f>VLOOKUP($A228,'[1]Contract Price by Style'!$A$2:$J$1260,8,FALSE)</f>
        <v>Accessories</v>
      </c>
    </row>
    <row r="229" spans="1:13">
      <c r="A229" s="136">
        <v>2935</v>
      </c>
      <c r="B229" s="203"/>
      <c r="C229" s="203"/>
      <c r="D229" s="203"/>
      <c r="E229" s="215"/>
      <c r="F229" s="42">
        <f t="shared" si="17"/>
        <v>6111</v>
      </c>
      <c r="G229" s="66" t="str">
        <f>VLOOKUP($A229,'[1]Contract Price by Style'!$A$2:$J$1260,2,FALSE)</f>
        <v>W105</v>
      </c>
      <c r="H229" s="66" t="str">
        <f>VLOOKUP($A229,'[1]Contract Price by Style'!$A$2:$J$1260,3,FALSE)</f>
        <v>B128</v>
      </c>
      <c r="I229" s="66" t="str">
        <f>VLOOKUP($A229,'[1]Contract Price by Style'!$A$2:$J$1260,4,FALSE)</f>
        <v>Men Blk Leather Belt</v>
      </c>
      <c r="J229" s="66">
        <f>VLOOKUP($A229,'[1]Contract Price by Style'!$A$2:$J$1260,5,FALSE)</f>
        <v>6111</v>
      </c>
      <c r="K229" s="66" t="str">
        <f>VLOOKUP($A229,'[1]Contract Price by Style'!$A$2:$J$1260,6,FALSE)</f>
        <v>Unisex, Black Leather Work Belt, Silver Buckle</v>
      </c>
      <c r="L229" s="88">
        <f>VLOOKUP($A229,'[1]Contract Price by Style'!$A$2:$J$1260,7,FALSE)</f>
        <v>13.209</v>
      </c>
      <c r="M229" s="66" t="str">
        <f>VLOOKUP($A229,'[1]Contract Price by Style'!$A$2:$J$1260,8,FALSE)</f>
        <v>Accessories</v>
      </c>
    </row>
    <row r="230" spans="1:13">
      <c r="A230" s="136">
        <v>20320</v>
      </c>
      <c r="B230" s="200">
        <v>1</v>
      </c>
      <c r="C230" s="200"/>
      <c r="D230" s="202" t="s">
        <v>247</v>
      </c>
      <c r="E230" s="215" t="s">
        <v>158</v>
      </c>
      <c r="F230" s="42">
        <f t="shared" si="17"/>
        <v>5441</v>
      </c>
      <c r="G230" s="66" t="str">
        <f>VLOOKUP($A230,'[1]Contract Price by Style'!$A$2:$J$1260,2,FALSE)</f>
        <v>D146-S</v>
      </c>
      <c r="H230" s="66" t="str">
        <f>VLOOKUP($A230,'[1]Contract Price by Style'!$A$2:$J$1260,3,FALSE)</f>
        <v>B051</v>
      </c>
      <c r="I230" s="66" t="str">
        <f>VLOOKUP($A230,'[1]Contract Price by Style'!$A$2:$J$1260,4,FALSE)</f>
        <v>Wmn Blk AllWeather Coat</v>
      </c>
      <c r="J230" s="66">
        <f>VLOOKUP($A230,'[1]Contract Price by Style'!$A$2:$J$1260,5,FALSE)</f>
        <v>5441</v>
      </c>
      <c r="K230" s="66" t="str">
        <f>VLOOKUP($A230,'[1]Contract Price by Style'!$A$2:$J$1260,6,FALSE)</f>
        <v>Female, Black All Weather  Coat</v>
      </c>
      <c r="L230" s="88">
        <f>VLOOKUP($A230,'[1]Contract Price by Style'!$A$2:$J$1260,7,FALSE)</f>
        <v>152.94899999999998</v>
      </c>
      <c r="M230" s="66" t="str">
        <f>VLOOKUP($A230,'[1]Contract Price by Style'!$A$2:$J$1260,8,FALSE)</f>
        <v>Outerwear</v>
      </c>
    </row>
    <row r="231" spans="1:13">
      <c r="A231" s="136">
        <v>20325</v>
      </c>
      <c r="B231" s="201"/>
      <c r="C231" s="201"/>
      <c r="D231" s="203"/>
      <c r="E231" s="215"/>
      <c r="F231" s="42">
        <f t="shared" si="17"/>
        <v>5440</v>
      </c>
      <c r="G231" s="66" t="str">
        <f>VLOOKUP($A231,'[1]Contract Price by Style'!$A$2:$J$1260,2,FALSE)</f>
        <v>D139</v>
      </c>
      <c r="H231" s="66" t="str">
        <f>VLOOKUP($A231,'[1]Contract Price by Style'!$A$2:$J$1260,3,FALSE)</f>
        <v>B050</v>
      </c>
      <c r="I231" s="66" t="str">
        <f>VLOOKUP($A231,'[1]Contract Price by Style'!$A$2:$J$1260,4,FALSE)</f>
        <v>Wmn Blk Topper Coat</v>
      </c>
      <c r="J231" s="66">
        <f>VLOOKUP($A231,'[1]Contract Price by Style'!$A$2:$J$1260,5,FALSE)</f>
        <v>5440</v>
      </c>
      <c r="K231" s="66" t="str">
        <f>VLOOKUP($A231,'[1]Contract Price by Style'!$A$2:$J$1260,6,FALSE)</f>
        <v>Female, Black Topper Coat</v>
      </c>
      <c r="L231" s="88">
        <f>VLOOKUP($A231,'[1]Contract Price by Style'!$A$2:$J$1260,7,FALSE)</f>
        <v>173.34899999999999</v>
      </c>
      <c r="M231" s="66" t="str">
        <f>VLOOKUP($A231,'[1]Contract Price by Style'!$A$2:$J$1260,8,FALSE)</f>
        <v>Outerwear</v>
      </c>
    </row>
    <row r="232" spans="1:13">
      <c r="A232" s="135">
        <v>3220</v>
      </c>
      <c r="B232" s="59">
        <v>1</v>
      </c>
      <c r="C232" s="59"/>
      <c r="D232" s="60" t="s">
        <v>45</v>
      </c>
      <c r="E232" s="66" t="s">
        <v>193</v>
      </c>
      <c r="F232" s="42">
        <f t="shared" si="17"/>
        <v>5314</v>
      </c>
      <c r="G232" s="66" t="str">
        <f>VLOOKUP($A232,'[1]Contract Price by Style'!$A$2:$J$1260,2,FALSE)</f>
        <v>NONE</v>
      </c>
      <c r="H232" s="66" t="str">
        <f>VLOOKUP($A232,'[1]Contract Price by Style'!$A$2:$J$1260,3,FALSE)</f>
        <v>B137</v>
      </c>
      <c r="I232" s="66" t="str">
        <f>VLOOKUP($A232,'[1]Contract Price by Style'!$A$2:$J$1260,4,FALSE)</f>
        <v>Wmn Nv CPT Blazer</v>
      </c>
      <c r="J232" s="66">
        <f>VLOOKUP($A232,'[1]Contract Price by Style'!$A$2:$J$1260,5,FALSE)</f>
        <v>5314</v>
      </c>
      <c r="K232" s="66" t="str">
        <f>VLOOKUP($A232,'[1]Contract Price by Style'!$A$2:$J$1260,6,FALSE)</f>
        <v>Female, Navy Pilot Captain Unvented Tunic, EX</v>
      </c>
      <c r="L232" s="88">
        <f>VLOOKUP($A232,'[1]Contract Price by Style'!$A$2:$J$1260,7,FALSE)</f>
        <v>173.34899999999999</v>
      </c>
      <c r="M232" s="66" t="str">
        <f>VLOOKUP($A232,'[1]Contract Price by Style'!$A$2:$J$1260,8,FALSE)</f>
        <v>Tunic</v>
      </c>
    </row>
    <row r="233" spans="1:13">
      <c r="A233" s="136">
        <v>3422</v>
      </c>
      <c r="B233" s="200">
        <v>1</v>
      </c>
      <c r="C233" s="200"/>
      <c r="D233" s="202" t="s">
        <v>47</v>
      </c>
      <c r="E233" s="204" t="s">
        <v>193</v>
      </c>
      <c r="F233" s="42">
        <f t="shared" si="17"/>
        <v>1071</v>
      </c>
      <c r="G233" s="66" t="str">
        <f>VLOOKUP($A233,'[1]Contract Price by Style'!$A$2:$J$1260,2,FALSE)</f>
        <v>D163</v>
      </c>
      <c r="H233" s="66" t="str">
        <f>VLOOKUP($A233,'[1]Contract Price by Style'!$A$2:$J$1260,3,FALSE)</f>
        <v>B010</v>
      </c>
      <c r="I233" s="66" t="str">
        <f>VLOOKUP($A233,'[1]Contract Price by Style'!$A$2:$J$1260,4,FALSE)</f>
        <v>Wmn Nv Pilot Pant</v>
      </c>
      <c r="J233" s="66">
        <f>VLOOKUP($A233,'[1]Contract Price by Style'!$A$2:$J$1260,5,FALSE)</f>
        <v>1071</v>
      </c>
      <c r="K233" s="66" t="str">
        <f>VLOOKUP($A233,'[1]Contract Price by Style'!$A$2:$J$1260,6,FALSE)</f>
        <v>Female, Navy Pilot Pant</v>
      </c>
      <c r="L233" s="88">
        <f>VLOOKUP($A233,'[1]Contract Price by Style'!$A$2:$J$1260,7,FALSE)</f>
        <v>71.349000000000004</v>
      </c>
      <c r="M233" s="66" t="str">
        <f>VLOOKUP($A233,'[1]Contract Price by Style'!$A$2:$J$1260,8,FALSE)</f>
        <v>Bottoms</v>
      </c>
    </row>
    <row r="234" spans="1:13" s="90" customFormat="1">
      <c r="A234" s="137" t="s">
        <v>274</v>
      </c>
      <c r="B234" s="201"/>
      <c r="C234" s="201"/>
      <c r="D234" s="203"/>
      <c r="E234" s="205"/>
      <c r="F234" s="81">
        <f t="shared" ref="F234" si="19">J234</f>
        <v>1075</v>
      </c>
      <c r="G234" s="82" t="str">
        <f>VLOOKUP($A234,'[1]Contract Price by Style'!$A$2:$J$1260,2,FALSE)</f>
        <v>NONE</v>
      </c>
      <c r="H234" s="82" t="str">
        <f>VLOOKUP($A234,'[1]Contract Price by Style'!$A$2:$J$1260,3,FALSE)</f>
        <v>NONE</v>
      </c>
      <c r="I234" s="82" t="str">
        <f>VLOOKUP($A234,'[1]Contract Price by Style'!$A$2:$J$1260,4,FALSE)</f>
        <v>Pilot Maternity Pant</v>
      </c>
      <c r="J234" s="82">
        <f>VLOOKUP($A234,'[1]Contract Price by Style'!$A$2:$J$1260,5,FALSE)</f>
        <v>1075</v>
      </c>
      <c r="K234" s="82" t="str">
        <f>VLOOKUP($A234,'[1]Contract Price by Style'!$A$2:$J$1260,6,FALSE)</f>
        <v>Female, Navy Pilot Maternity Pant</v>
      </c>
      <c r="L234" s="89">
        <f>VLOOKUP($A234,'[1]Contract Price by Style'!$A$2:$J$1260,7,FALSE)</f>
        <v>107.02499999999999</v>
      </c>
      <c r="M234" s="82" t="str">
        <f>VLOOKUP($A234,'[1]Contract Price by Style'!$A$2:$J$1260,8,FALSE)</f>
        <v>Bottoms</v>
      </c>
    </row>
    <row r="235" spans="1:13" ht="30">
      <c r="A235" s="71">
        <v>3988</v>
      </c>
      <c r="B235" s="206">
        <v>1</v>
      </c>
      <c r="C235" s="206"/>
      <c r="D235" s="202" t="s">
        <v>51</v>
      </c>
      <c r="E235" s="215" t="s">
        <v>158</v>
      </c>
      <c r="F235" s="42" t="str">
        <f t="shared" si="17"/>
        <v>6701J</v>
      </c>
      <c r="G235" s="66" t="str">
        <f>VLOOKUP($A235,'[1]Contract Price by Style'!$A$2:$J$1260,2,FALSE)</f>
        <v>D161</v>
      </c>
      <c r="H235" s="66" t="str">
        <f>VLOOKUP($A235,'[1]Contract Price by Style'!$A$2:$J$1260,3,FALSE)</f>
        <v>B042</v>
      </c>
      <c r="I235" s="66" t="str">
        <f>VLOOKUP($A235,'[1]Contract Price by Style'!$A$2:$J$1260,4,FALSE)</f>
        <v>Men Nv CPT Hat/JZ</v>
      </c>
      <c r="J235" s="66" t="str">
        <f>VLOOKUP($A235,'[1]Contract Price by Style'!$A$2:$J$1260,5,FALSE)</f>
        <v>6701J</v>
      </c>
      <c r="K235" s="66" t="str">
        <f>VLOOKUP($A235,'[1]Contract Price by Style'!$A$2:$J$1260,6,FALSE)</f>
        <v>Unisex, Navy Pilot Captain Hat, Regular Sizes, Jazz Logo</v>
      </c>
      <c r="L235" s="88">
        <f>VLOOKUP($A235,'[1]Contract Price by Style'!$A$2:$J$1260,7,FALSE)</f>
        <v>79.509</v>
      </c>
      <c r="M235" s="66" t="str">
        <f>VLOOKUP($A235,'[1]Contract Price by Style'!$A$2:$J$1260,8,FALSE)</f>
        <v>Hats</v>
      </c>
    </row>
    <row r="236" spans="1:13">
      <c r="A236" s="71">
        <v>3990</v>
      </c>
      <c r="B236" s="203"/>
      <c r="C236" s="203"/>
      <c r="D236" s="203"/>
      <c r="E236" s="215"/>
      <c r="F236" s="42" t="str">
        <f t="shared" si="17"/>
        <v>6702J</v>
      </c>
      <c r="G236" s="66" t="str">
        <f>VLOOKUP($A236,'[1]Contract Price by Style'!$A$2:$J$1260,2,FALSE)</f>
        <v>D185</v>
      </c>
      <c r="H236" s="66" t="str">
        <f>VLOOKUP($A236,'[1]Contract Price by Style'!$A$2:$J$1260,3,FALSE)</f>
        <v>B043</v>
      </c>
      <c r="I236" s="66" t="str">
        <f>VLOOKUP($A236,'[1]Contract Price by Style'!$A$2:$J$1260,4,FALSE)</f>
        <v>Wmn NV CPT Hat/JZ</v>
      </c>
      <c r="J236" s="66" t="str">
        <f>VLOOKUP($A236,'[1]Contract Price by Style'!$A$2:$J$1260,5,FALSE)</f>
        <v>6702J</v>
      </c>
      <c r="K236" s="66" t="str">
        <f>VLOOKUP($A236,'[1]Contract Price by Style'!$A$2:$J$1260,6,FALSE)</f>
        <v>Unisex, Navy Pilot Captain Hat, Small Sizes, Jazz Logo</v>
      </c>
      <c r="L236" s="88">
        <f>VLOOKUP($A236,'[1]Contract Price by Style'!$A$2:$J$1260,7,FALSE)</f>
        <v>79.509</v>
      </c>
      <c r="M236" s="66" t="str">
        <f>VLOOKUP($A236,'[1]Contract Price by Style'!$A$2:$J$1260,8,FALSE)</f>
        <v>Hats</v>
      </c>
    </row>
    <row r="237" spans="1:13">
      <c r="A237" s="136">
        <v>8822</v>
      </c>
      <c r="B237" s="206">
        <v>1</v>
      </c>
      <c r="C237" s="206"/>
      <c r="D237" s="202" t="s">
        <v>46</v>
      </c>
      <c r="E237" s="215" t="s">
        <v>158</v>
      </c>
      <c r="F237" s="42">
        <f t="shared" si="17"/>
        <v>7012</v>
      </c>
      <c r="G237" s="66" t="str">
        <f>VLOOKUP($A237,'[1]Contract Price by Style'!$A$2:$J$1260,2,FALSE)</f>
        <v>D166</v>
      </c>
      <c r="H237" s="66" t="str">
        <f>VLOOKUP($A237,'[1]Contract Price by Style'!$A$2:$J$1260,3,FALSE)</f>
        <v>B129</v>
      </c>
      <c r="I237" s="66" t="str">
        <f>VLOOKUP($A237,'[1]Contract Price by Style'!$A$2:$J$1260,4,FALSE)</f>
        <v>Uni Nv FA Vneck Sweater</v>
      </c>
      <c r="J237" s="66">
        <f>VLOOKUP($A237,'[1]Contract Price by Style'!$A$2:$J$1260,5,FALSE)</f>
        <v>7012</v>
      </c>
      <c r="K237" s="66" t="str">
        <f>VLOOKUP($A237,'[1]Contract Price by Style'!$A$2:$J$1260,6,FALSE)</f>
        <v>Unisex, Navy Pilot Long Sleeve V-Neck Sweater</v>
      </c>
      <c r="L237" s="88">
        <f>VLOOKUP($A237,'[1]Contract Price by Style'!$A$2:$J$1260,7,FALSE)</f>
        <v>33.609000000000002</v>
      </c>
      <c r="M237" s="66" t="str">
        <f>VLOOKUP($A237,'[1]Contract Price by Style'!$A$2:$J$1260,8,FALSE)</f>
        <v>Sweaters</v>
      </c>
    </row>
    <row r="238" spans="1:13">
      <c r="A238" s="136">
        <v>8824</v>
      </c>
      <c r="B238" s="207"/>
      <c r="C238" s="207"/>
      <c r="D238" s="209"/>
      <c r="E238" s="215"/>
      <c r="F238" s="42">
        <f t="shared" si="17"/>
        <v>7663</v>
      </c>
      <c r="G238" s="66" t="str">
        <f>VLOOKUP($A238,'[1]Contract Price by Style'!$A$2:$J$1260,2,FALSE)</f>
        <v>NONE</v>
      </c>
      <c r="H238" s="66" t="str">
        <f>VLOOKUP($A238,'[1]Contract Price by Style'!$A$2:$J$1260,3,FALSE)</f>
        <v>NEED AC APP.</v>
      </c>
      <c r="I238" s="66" t="str">
        <f>VLOOKUP($A238,'[1]Contract Price by Style'!$A$2:$J$1260,4,FALSE)</f>
        <v>NEED AC APP.</v>
      </c>
      <c r="J238" s="66">
        <f>VLOOKUP($A238,'[1]Contract Price by Style'!$A$2:$J$1260,5,FALSE)</f>
        <v>7663</v>
      </c>
      <c r="K238" s="66" t="str">
        <f>VLOOKUP($A238,'[1]Contract Price by Style'!$A$2:$J$1260,6,FALSE)</f>
        <v>Unisex, Navy Zip Front Pilot Cardigan Sweater</v>
      </c>
      <c r="L238" s="88">
        <f>VLOOKUP($A238,'[1]Contract Price by Style'!$A$2:$J$1260,7,FALSE)</f>
        <v>41.95</v>
      </c>
      <c r="M238" s="66" t="str">
        <f>VLOOKUP($A238,'[1]Contract Price by Style'!$A$2:$J$1260,8,FALSE)</f>
        <v>Sweaters</v>
      </c>
    </row>
    <row r="239" spans="1:13">
      <c r="A239" s="135">
        <v>24900</v>
      </c>
      <c r="B239" s="46">
        <v>1</v>
      </c>
      <c r="C239" s="46"/>
      <c r="D239" s="42" t="s">
        <v>46</v>
      </c>
      <c r="E239" s="66" t="s">
        <v>193</v>
      </c>
      <c r="F239" s="42">
        <f t="shared" si="17"/>
        <v>6046</v>
      </c>
      <c r="G239" s="66" t="str">
        <f>VLOOKUP($A239,'[1]Contract Price by Style'!$A$2:$J$1260,2,FALSE)</f>
        <v>D105</v>
      </c>
      <c r="H239" s="66" t="str">
        <f>VLOOKUP($A239,'[1]Contract Price by Style'!$A$2:$J$1260,3,FALSE)</f>
        <v>B028</v>
      </c>
      <c r="I239" s="66" t="str">
        <f>VLOOKUP($A239,'[1]Contract Price by Style'!$A$2:$J$1260,4,FALSE)</f>
        <v>Lanyard Blu wRdChar ACExp</v>
      </c>
      <c r="J239" s="66">
        <f>VLOOKUP($A239,'[1]Contract Price by Style'!$A$2:$J$1260,5,FALSE)</f>
        <v>6046</v>
      </c>
      <c r="K239" s="66" t="str">
        <f>VLOOKUP($A239,'[1]Contract Price by Style'!$A$2:$J$1260,6,FALSE)</f>
        <v>Unisex Air Canada Express Lanyard</v>
      </c>
      <c r="L239" s="88">
        <f>VLOOKUP($A239,'[1]Contract Price by Style'!$A$2:$J$1260,7,FALSE)</f>
        <v>1.7238</v>
      </c>
      <c r="M239" s="66" t="str">
        <f>VLOOKUP($A239,'[1]Contract Price by Style'!$A$2:$J$1260,8,FALSE)</f>
        <v>Accessories</v>
      </c>
    </row>
    <row r="240" spans="1:13" s="90" customFormat="1">
      <c r="A240" s="137">
        <v>3116</v>
      </c>
      <c r="B240" s="211">
        <v>1</v>
      </c>
      <c r="C240" s="211"/>
      <c r="D240" s="211"/>
      <c r="E240" s="216" t="s">
        <v>157</v>
      </c>
      <c r="F240" s="81">
        <f t="shared" si="17"/>
        <v>7563</v>
      </c>
      <c r="G240" s="82" t="str">
        <f>VLOOKUP($A240,'[1]Contract Price by Style'!$A$2:$J$1260,2,FALSE)</f>
        <v>NONE</v>
      </c>
      <c r="H240" s="82" t="str">
        <f>VLOOKUP($A240,'[1]Contract Price by Style'!$A$2:$J$1260,3,FALSE)</f>
        <v>NONE</v>
      </c>
      <c r="I240" s="82" t="str">
        <f>VLOOKUP($A240,'[1]Contract Price by Style'!$A$2:$J$1260,4,FALSE)</f>
        <v>Unisex Knit Shirt, Navy</v>
      </c>
      <c r="J240" s="82">
        <f>VLOOKUP($A240,'[1]Contract Price by Style'!$A$2:$J$1260,5,FALSE)</f>
        <v>7563</v>
      </c>
      <c r="K240" s="82" t="str">
        <f>VLOOKUP($A240,'[1]Contract Price by Style'!$A$2:$J$1260,6,FALSE)</f>
        <v>Unisex, Navy Pilot Knit Short Sleeve Polo, Jazz Logo</v>
      </c>
      <c r="L240" s="89">
        <f>VLOOKUP($A240,'[1]Contract Price by Style'!$A$2:$J$1260,7,FALSE)</f>
        <v>24.95</v>
      </c>
      <c r="M240" s="82" t="str">
        <f>VLOOKUP($A240,'[1]Contract Price by Style'!$A$2:$J$1260,8,FALSE)</f>
        <v>Tops</v>
      </c>
    </row>
    <row r="241" spans="1:13" s="90" customFormat="1">
      <c r="A241" s="137">
        <v>3128</v>
      </c>
      <c r="B241" s="211"/>
      <c r="C241" s="211"/>
      <c r="D241" s="211"/>
      <c r="E241" s="216"/>
      <c r="F241" s="81" t="str">
        <f t="shared" si="17"/>
        <v>364400JZ</v>
      </c>
      <c r="G241" s="82" t="str">
        <f>VLOOKUP($A241,'[1]Contract Price by Style'!$A$2:$J$1260,2,FALSE)</f>
        <v>NONE</v>
      </c>
      <c r="H241" s="82" t="str">
        <f>VLOOKUP($A241,'[1]Contract Price by Style'!$A$2:$J$1260,3,FALSE)</f>
        <v>NONE</v>
      </c>
      <c r="I241" s="82" t="str">
        <f>VLOOKUP($A241,'[1]Contract Price by Style'!$A$2:$J$1260,4,FALSE)</f>
        <v>Jazz L/S Shirt, White</v>
      </c>
      <c r="J241" s="82" t="str">
        <f>VLOOKUP($A241,'[1]Contract Price by Style'!$A$2:$J$1260,5,FALSE)</f>
        <v>364400JZ</v>
      </c>
      <c r="K241" s="82" t="str">
        <f>VLOOKUP($A241,'[1]Contract Price by Style'!$A$2:$J$1260,6,FALSE)</f>
        <v>Unisex, White Woven Long Sleeve Shirt, Jazz Logo</v>
      </c>
      <c r="L241" s="89">
        <f>VLOOKUP($A241,'[1]Contract Price by Style'!$A$2:$J$1260,7,FALSE)</f>
        <v>18.75</v>
      </c>
      <c r="M241" s="82" t="str">
        <f>VLOOKUP($A241,'[1]Contract Price by Style'!$A$2:$J$1260,8,FALSE)</f>
        <v>Tops</v>
      </c>
    </row>
    <row r="242" spans="1:13" s="90" customFormat="1">
      <c r="A242" s="137">
        <v>3129</v>
      </c>
      <c r="B242" s="211"/>
      <c r="C242" s="211"/>
      <c r="D242" s="211"/>
      <c r="E242" s="216"/>
      <c r="F242" s="81" t="str">
        <f t="shared" si="17"/>
        <v>364418JZ</v>
      </c>
      <c r="G242" s="82" t="str">
        <f>VLOOKUP($A242,'[1]Contract Price by Style'!$A$2:$J$1260,2,FALSE)</f>
        <v>NONE</v>
      </c>
      <c r="H242" s="82" t="str">
        <f>VLOOKUP($A242,'[1]Contract Price by Style'!$A$2:$J$1260,3,FALSE)</f>
        <v>NONE</v>
      </c>
      <c r="I242" s="82" t="str">
        <f>VLOOKUP($A242,'[1]Contract Price by Style'!$A$2:$J$1260,4,FALSE)</f>
        <v>Jazz L/S Shirt, Grey</v>
      </c>
      <c r="J242" s="82" t="str">
        <f>VLOOKUP($A242,'[1]Contract Price by Style'!$A$2:$J$1260,5,FALSE)</f>
        <v>364418JZ</v>
      </c>
      <c r="K242" s="82" t="str">
        <f>VLOOKUP($A242,'[1]Contract Price by Style'!$A$2:$J$1260,6,FALSE)</f>
        <v>Unisex, Grey Woven Long Sleeve Shirt, Jazz Logo</v>
      </c>
      <c r="L242" s="89">
        <f>VLOOKUP($A242,'[1]Contract Price by Style'!$A$2:$J$1260,7,FALSE)</f>
        <v>18.75</v>
      </c>
      <c r="M242" s="82" t="str">
        <f>VLOOKUP($A242,'[1]Contract Price by Style'!$A$2:$J$1260,8,FALSE)</f>
        <v>Tops</v>
      </c>
    </row>
    <row r="243" spans="1:13" s="90" customFormat="1">
      <c r="A243" s="137">
        <v>3130</v>
      </c>
      <c r="B243" s="211"/>
      <c r="C243" s="211"/>
      <c r="D243" s="211"/>
      <c r="E243" s="216"/>
      <c r="F243" s="81" t="str">
        <f t="shared" si="17"/>
        <v>364411JZ</v>
      </c>
      <c r="G243" s="82" t="str">
        <f>VLOOKUP($A243,'[1]Contract Price by Style'!$A$2:$J$1260,2,FALSE)</f>
        <v>NONE</v>
      </c>
      <c r="H243" s="82" t="str">
        <f>VLOOKUP($A243,'[1]Contract Price by Style'!$A$2:$J$1260,3,FALSE)</f>
        <v>NONE</v>
      </c>
      <c r="I243" s="82" t="str">
        <f>VLOOKUP($A243,'[1]Contract Price by Style'!$A$2:$J$1260,4,FALSE)</f>
        <v>Jazz L/S Shirt, Light Blue</v>
      </c>
      <c r="J243" s="82" t="str">
        <f>VLOOKUP($A243,'[1]Contract Price by Style'!$A$2:$J$1260,5,FALSE)</f>
        <v>364411JZ</v>
      </c>
      <c r="K243" s="82" t="str">
        <f>VLOOKUP($A243,'[1]Contract Price by Style'!$A$2:$J$1260,6,FALSE)</f>
        <v>Unisex, Blue Woven Long Sleeve Shirt, Jazz Logo</v>
      </c>
      <c r="L243" s="89">
        <f>VLOOKUP($A243,'[1]Contract Price by Style'!$A$2:$J$1260,7,FALSE)</f>
        <v>18.75</v>
      </c>
      <c r="M243" s="82" t="str">
        <f>VLOOKUP($A243,'[1]Contract Price by Style'!$A$2:$J$1260,8,FALSE)</f>
        <v>Tops</v>
      </c>
    </row>
    <row r="244" spans="1:13" s="90" customFormat="1">
      <c r="A244" s="137">
        <v>3131</v>
      </c>
      <c r="B244" s="211"/>
      <c r="C244" s="211"/>
      <c r="D244" s="211"/>
      <c r="E244" s="216"/>
      <c r="F244" s="81" t="str">
        <f t="shared" si="17"/>
        <v>354400JZ</v>
      </c>
      <c r="G244" s="82" t="str">
        <f>VLOOKUP($A244,'[1]Contract Price by Style'!$A$2:$J$1260,2,FALSE)</f>
        <v>NONE</v>
      </c>
      <c r="H244" s="82" t="str">
        <f>VLOOKUP($A244,'[1]Contract Price by Style'!$A$2:$J$1260,3,FALSE)</f>
        <v>B162</v>
      </c>
      <c r="I244" s="82" t="str">
        <f>VLOOKUP($A244,'[1]Contract Price by Style'!$A$2:$J$1260,4,FALSE)</f>
        <v>Jazz S/S Shirt, White</v>
      </c>
      <c r="J244" s="82" t="str">
        <f>VLOOKUP($A244,'[1]Contract Price by Style'!$A$2:$J$1260,5,FALSE)</f>
        <v>354400JZ</v>
      </c>
      <c r="K244" s="82" t="str">
        <f>VLOOKUP($A244,'[1]Contract Price by Style'!$A$2:$J$1260,6,FALSE)</f>
        <v>Unisex, White Woven Short Sleeve Shirt, Jazz Logo</v>
      </c>
      <c r="L244" s="89">
        <f>VLOOKUP($A244,'[1]Contract Price by Style'!$A$2:$J$1260,7,FALSE)</f>
        <v>17.75</v>
      </c>
      <c r="M244" s="82" t="str">
        <f>VLOOKUP($A244,'[1]Contract Price by Style'!$A$2:$J$1260,8,FALSE)</f>
        <v>Tops</v>
      </c>
    </row>
    <row r="245" spans="1:13" s="90" customFormat="1">
      <c r="A245" s="137">
        <v>3132</v>
      </c>
      <c r="B245" s="211"/>
      <c r="C245" s="211"/>
      <c r="D245" s="211"/>
      <c r="E245" s="216"/>
      <c r="F245" s="81" t="str">
        <f t="shared" si="17"/>
        <v>354418JZ</v>
      </c>
      <c r="G245" s="82" t="str">
        <f>VLOOKUP($A245,'[1]Contract Price by Style'!$A$2:$J$1260,2,FALSE)</f>
        <v>NONE</v>
      </c>
      <c r="H245" s="82" t="str">
        <f>VLOOKUP($A245,'[1]Contract Price by Style'!$A$2:$J$1260,3,FALSE)</f>
        <v>B162</v>
      </c>
      <c r="I245" s="82" t="str">
        <f>VLOOKUP($A245,'[1]Contract Price by Style'!$A$2:$J$1260,4,FALSE)</f>
        <v>Jazz S/S Shirt, Grey</v>
      </c>
      <c r="J245" s="82" t="str">
        <f>VLOOKUP($A245,'[1]Contract Price by Style'!$A$2:$J$1260,5,FALSE)</f>
        <v>354418JZ</v>
      </c>
      <c r="K245" s="82" t="str">
        <f>VLOOKUP($A245,'[1]Contract Price by Style'!$A$2:$J$1260,6,FALSE)</f>
        <v>Unisex, Grey Woven Short Sleeve Shirt, Jazz Logo</v>
      </c>
      <c r="L245" s="89">
        <f>VLOOKUP($A245,'[1]Contract Price by Style'!$A$2:$J$1260,7,FALSE)</f>
        <v>17.75</v>
      </c>
      <c r="M245" s="82" t="str">
        <f>VLOOKUP($A245,'[1]Contract Price by Style'!$A$2:$J$1260,8,FALSE)</f>
        <v>Tops</v>
      </c>
    </row>
    <row r="246" spans="1:13" s="90" customFormat="1">
      <c r="A246" s="137">
        <v>3133</v>
      </c>
      <c r="B246" s="211"/>
      <c r="C246" s="211"/>
      <c r="D246" s="211"/>
      <c r="E246" s="216"/>
      <c r="F246" s="81" t="str">
        <f t="shared" si="17"/>
        <v>354411JZ</v>
      </c>
      <c r="G246" s="82" t="str">
        <f>VLOOKUP($A246,'[1]Contract Price by Style'!$A$2:$J$1260,2,FALSE)</f>
        <v>NONE</v>
      </c>
      <c r="H246" s="82" t="str">
        <f>VLOOKUP($A246,'[1]Contract Price by Style'!$A$2:$J$1260,3,FALSE)</f>
        <v>B162</v>
      </c>
      <c r="I246" s="82" t="str">
        <f>VLOOKUP($A246,'[1]Contract Price by Style'!$A$2:$J$1260,4,FALSE)</f>
        <v>Jazz S/S Shirt, Light Blue</v>
      </c>
      <c r="J246" s="82" t="str">
        <f>VLOOKUP($A246,'[1]Contract Price by Style'!$A$2:$J$1260,5,FALSE)</f>
        <v>354411JZ</v>
      </c>
      <c r="K246" s="82" t="str">
        <f>VLOOKUP($A246,'[1]Contract Price by Style'!$A$2:$J$1260,6,FALSE)</f>
        <v>Unisex, Blue Woven Short Sleeve Shirt, Jazz Logo</v>
      </c>
      <c r="L246" s="89">
        <f>VLOOKUP($A246,'[1]Contract Price by Style'!$A$2:$J$1260,7,FALSE)</f>
        <v>17.75</v>
      </c>
      <c r="M246" s="82" t="str">
        <f>VLOOKUP($A246,'[1]Contract Price by Style'!$A$2:$J$1260,8,FALSE)</f>
        <v>Tops</v>
      </c>
    </row>
    <row r="247" spans="1:13">
      <c r="A247" s="136">
        <v>21644</v>
      </c>
      <c r="B247" s="46">
        <v>1</v>
      </c>
      <c r="C247" s="46"/>
      <c r="D247" s="101"/>
      <c r="E247" s="66" t="s">
        <v>193</v>
      </c>
      <c r="F247" s="42" t="str">
        <f t="shared" si="17"/>
        <v>V130J</v>
      </c>
      <c r="G247" s="66" t="str">
        <f>VLOOKUP($A247,'[1]Contract Price by Style'!$A$2:$J$1260,2,FALSE)</f>
        <v>S100-S</v>
      </c>
      <c r="H247" s="66" t="str">
        <f>VLOOKUP($A247,'[1]Contract Price by Style'!$A$2:$J$1260,3,FALSE)</f>
        <v>B095</v>
      </c>
      <c r="I247" s="66" t="str">
        <f>VLOOKUP($A247,'[1]Contract Price by Style'!$A$2:$J$1260,4,FALSE)</f>
        <v>Hi Vis Yellow Vest/JZ</v>
      </c>
      <c r="J247" s="66" t="str">
        <f>VLOOKUP($A247,'[1]Contract Price by Style'!$A$2:$J$1260,5,FALSE)</f>
        <v>V130J</v>
      </c>
      <c r="K247" s="66" t="str">
        <f>VLOOKUP($A247,'[1]Contract Price by Style'!$A$2:$J$1260,6,FALSE)</f>
        <v>Unisex, Yellow Hi-Vis Vest, Jazz Logo</v>
      </c>
      <c r="L247" s="88">
        <f>VLOOKUP($A247,'[1]Contract Price by Style'!$A$2:$J$1260,7,FALSE)</f>
        <v>15.95</v>
      </c>
      <c r="M247" s="66" t="str">
        <f>VLOOKUP($A247,'[1]Contract Price by Style'!$A$2:$J$1260,8,FALSE)</f>
        <v>Vests</v>
      </c>
    </row>
    <row r="248" spans="1:13">
      <c r="A248" s="95"/>
      <c r="B248" s="75"/>
      <c r="C248" s="139"/>
      <c r="D248" s="145"/>
      <c r="F248" s="126"/>
      <c r="G248" s="146"/>
    </row>
    <row r="249" spans="1:13">
      <c r="A249" s="83" t="s">
        <v>222</v>
      </c>
      <c r="B249" s="130"/>
      <c r="C249" s="130"/>
      <c r="D249" s="130"/>
      <c r="E249" s="131"/>
      <c r="F249" s="83"/>
      <c r="G249" s="147"/>
    </row>
    <row r="250" spans="1:13">
      <c r="A250" s="76" t="s">
        <v>254</v>
      </c>
      <c r="B250" s="132"/>
      <c r="C250" s="132"/>
      <c r="D250" s="132"/>
      <c r="E250" s="133"/>
      <c r="F250" s="77"/>
      <c r="G250" s="147"/>
    </row>
    <row r="251" spans="1:13" s="41" customFormat="1" ht="45">
      <c r="A251" s="33" t="s">
        <v>211</v>
      </c>
      <c r="B251" s="36" t="s">
        <v>42</v>
      </c>
      <c r="C251" s="36" t="s">
        <v>43</v>
      </c>
      <c r="D251" s="134" t="s">
        <v>212</v>
      </c>
      <c r="E251" s="34" t="s">
        <v>220</v>
      </c>
      <c r="F251" s="37" t="s">
        <v>213</v>
      </c>
      <c r="G251" s="38" t="s">
        <v>214</v>
      </c>
      <c r="H251" s="37" t="s">
        <v>215</v>
      </c>
      <c r="I251" s="37" t="s">
        <v>216</v>
      </c>
      <c r="J251" s="37" t="s">
        <v>217</v>
      </c>
      <c r="K251" s="37" t="s">
        <v>210</v>
      </c>
      <c r="L251" s="39" t="s">
        <v>218</v>
      </c>
      <c r="M251" s="40" t="s">
        <v>219</v>
      </c>
    </row>
    <row r="252" spans="1:13">
      <c r="A252" s="135">
        <v>1308</v>
      </c>
      <c r="B252" s="101">
        <v>1</v>
      </c>
      <c r="C252" s="101"/>
      <c r="D252" s="42" t="s">
        <v>45</v>
      </c>
      <c r="E252" s="66" t="s">
        <v>193</v>
      </c>
      <c r="F252" s="42">
        <f t="shared" ref="F252:F283" si="20">J252</f>
        <v>5931</v>
      </c>
      <c r="G252" s="66" t="str">
        <f>VLOOKUP($A252,'[1]Contract Price by Style'!$A$2:$J$1260,2,FALSE)</f>
        <v>NONE</v>
      </c>
      <c r="H252" s="66" t="str">
        <f>VLOOKUP($A252,'[1]Contract Price by Style'!$A$2:$J$1260,3,FALSE)</f>
        <v>B156</v>
      </c>
      <c r="I252" s="66" t="str">
        <f>VLOOKUP($A252,'[1]Contract Price by Style'!$A$2:$J$1260,4,FALSE)</f>
        <v xml:space="preserve">Uni Nv Pilot GooseParka </v>
      </c>
      <c r="J252" s="66">
        <f>VLOOKUP($A252,'[1]Contract Price by Style'!$A$2:$J$1260,5,FALSE)</f>
        <v>5931</v>
      </c>
      <c r="K252" s="66" t="str">
        <f>VLOOKUP($A252,'[1]Contract Price by Style'!$A$2:$J$1260,6,FALSE)</f>
        <v>Unisex, Navy Pilot Dresswear Goose Down Parka</v>
      </c>
      <c r="L252" s="88">
        <f>VLOOKUP($A252,'[1]Contract Price by Style'!$A$2:$J$1260,7,FALSE)</f>
        <v>239.95</v>
      </c>
      <c r="M252" s="66" t="str">
        <f>VLOOKUP($A252,'[1]Contract Price by Style'!$A$2:$J$1260,8,FALSE)</f>
        <v>Outerwear</v>
      </c>
    </row>
    <row r="253" spans="1:13">
      <c r="A253" s="136">
        <v>1933</v>
      </c>
      <c r="B253" s="101">
        <v>1</v>
      </c>
      <c r="C253" s="101"/>
      <c r="D253" s="42" t="s">
        <v>49</v>
      </c>
      <c r="E253" s="66" t="s">
        <v>193</v>
      </c>
      <c r="F253" s="42">
        <f t="shared" si="20"/>
        <v>6058</v>
      </c>
      <c r="G253" s="66" t="str">
        <f>VLOOKUP($A253,'[1]Contract Price by Style'!$A$2:$J$1260,2,FALSE)</f>
        <v>D132</v>
      </c>
      <c r="H253" s="66" t="str">
        <f>VLOOKUP($A253,'[1]Contract Price by Style'!$A$2:$J$1260,3,FALSE)</f>
        <v>B054</v>
      </c>
      <c r="I253" s="66" t="str">
        <f>VLOOKUP($A253,'[1]Contract Price by Style'!$A$2:$J$1260,4,FALSE)</f>
        <v>Men Blk Leather Gloves</v>
      </c>
      <c r="J253" s="66">
        <f>VLOOKUP($A253,'[1]Contract Price by Style'!$A$2:$J$1260,5,FALSE)</f>
        <v>6058</v>
      </c>
      <c r="K253" s="66" t="str">
        <f>VLOOKUP($A253,'[1]Contract Price by Style'!$A$2:$J$1260,6,FALSE)</f>
        <v>Male, Black Leather Gloves</v>
      </c>
      <c r="L253" s="88">
        <f>VLOOKUP($A253,'[1]Contract Price by Style'!$A$2:$J$1260,7,FALSE)</f>
        <v>24.428999999999998</v>
      </c>
      <c r="M253" s="66" t="str">
        <f>VLOOKUP($A253,'[1]Contract Price by Style'!$A$2:$J$1260,8,FALSE)</f>
        <v>Accessories</v>
      </c>
    </row>
    <row r="254" spans="1:13">
      <c r="A254" s="136">
        <v>3938</v>
      </c>
      <c r="B254" s="200">
        <v>1</v>
      </c>
      <c r="C254" s="200"/>
      <c r="D254" s="202" t="s">
        <v>47</v>
      </c>
      <c r="E254" s="215" t="s">
        <v>157</v>
      </c>
      <c r="F254" s="42">
        <f t="shared" si="20"/>
        <v>8192</v>
      </c>
      <c r="G254" s="66" t="str">
        <f>VLOOKUP($A254,'[1]Contract Price by Style'!$A$2:$J$1260,2,FALSE)</f>
        <v>D110-S</v>
      </c>
      <c r="H254" s="66" t="str">
        <f>VLOOKUP($A254,'[1]Contract Price by Style'!$A$2:$J$1260,3,FALSE)</f>
        <v>B097</v>
      </c>
      <c r="I254" s="66" t="str">
        <f>VLOOKUP($A254,'[1]Contract Price by Style'!$A$2:$J$1260,4,FALSE)</f>
        <v>Men Nv Pilot Tie</v>
      </c>
      <c r="J254" s="66">
        <f>VLOOKUP($A254,'[1]Contract Price by Style'!$A$2:$J$1260,5,FALSE)</f>
        <v>8192</v>
      </c>
      <c r="K254" s="66" t="str">
        <f>VLOOKUP($A254,'[1]Contract Price by Style'!$A$2:$J$1260,6,FALSE)</f>
        <v>Male, Navy Pilot Tie</v>
      </c>
      <c r="L254" s="88">
        <f>VLOOKUP($A254,'[1]Contract Price by Style'!$A$2:$J$1260,7,FALSE)</f>
        <v>12.189</v>
      </c>
      <c r="M254" s="66" t="str">
        <f>VLOOKUP($A254,'[1]Contract Price by Style'!$A$2:$J$1260,8,FALSE)</f>
        <v>Accessories</v>
      </c>
    </row>
    <row r="255" spans="1:13">
      <c r="A255" s="136">
        <v>3939</v>
      </c>
      <c r="B255" s="203"/>
      <c r="C255" s="203"/>
      <c r="D255" s="203"/>
      <c r="E255" s="215"/>
      <c r="F255" s="42">
        <f t="shared" si="20"/>
        <v>8142</v>
      </c>
      <c r="G255" s="66" t="str">
        <f>VLOOKUP($A255,'[1]Contract Price by Style'!$A$2:$J$1260,2,FALSE)</f>
        <v>D123</v>
      </c>
      <c r="H255" s="66" t="str">
        <f>VLOOKUP($A255,'[1]Contract Price by Style'!$A$2:$J$1260,3,FALSE)</f>
        <v>B098</v>
      </c>
      <c r="I255" s="66" t="str">
        <f>VLOOKUP($A255,'[1]Contract Price by Style'!$A$2:$J$1260,4,FALSE)</f>
        <v>Men Nv Pilot Clip Tie</v>
      </c>
      <c r="J255" s="66">
        <f>VLOOKUP($A255,'[1]Contract Price by Style'!$A$2:$J$1260,5,FALSE)</f>
        <v>8142</v>
      </c>
      <c r="K255" s="66" t="str">
        <f>VLOOKUP($A255,'[1]Contract Price by Style'!$A$2:$J$1260,6,FALSE)</f>
        <v>Male, Navy Pilot Clip Tie</v>
      </c>
      <c r="L255" s="88">
        <f>VLOOKUP($A255,'[1]Contract Price by Style'!$A$2:$J$1260,7,FALSE)</f>
        <v>13.209</v>
      </c>
      <c r="M255" s="66" t="str">
        <f>VLOOKUP($A255,'[1]Contract Price by Style'!$A$2:$J$1260,8,FALSE)</f>
        <v>Accessories</v>
      </c>
    </row>
    <row r="256" spans="1:13">
      <c r="A256" s="136">
        <v>3114</v>
      </c>
      <c r="B256" s="200">
        <v>1</v>
      </c>
      <c r="C256" s="200"/>
      <c r="D256" s="202" t="s">
        <v>54</v>
      </c>
      <c r="E256" s="215" t="s">
        <v>157</v>
      </c>
      <c r="F256" s="42">
        <f t="shared" si="20"/>
        <v>3621</v>
      </c>
      <c r="G256" s="66" t="str">
        <f>VLOOKUP($A256,'[1]Contract Price by Style'!$A$2:$J$1260,2,FALSE)</f>
        <v>D141</v>
      </c>
      <c r="H256" s="66" t="str">
        <f>VLOOKUP($A256,'[1]Contract Price by Style'!$A$2:$J$1260,3,FALSE)</f>
        <v>B015</v>
      </c>
      <c r="I256" s="66" t="str">
        <f>VLOOKUP($A256,'[1]Contract Price by Style'!$A$2:$J$1260,4,FALSE)</f>
        <v>Men Wht LS PilotShirt</v>
      </c>
      <c r="J256" s="66">
        <f>VLOOKUP($A256,'[1]Contract Price by Style'!$A$2:$J$1260,5,FALSE)</f>
        <v>3621</v>
      </c>
      <c r="K256" s="66" t="str">
        <f>VLOOKUP($A256,'[1]Contract Price by Style'!$A$2:$J$1260,6,FALSE)</f>
        <v>Male, White Pilot Long Sleeve Shirt</v>
      </c>
      <c r="L256" s="88">
        <f>VLOOKUP($A256,'[1]Contract Price by Style'!$A$2:$J$1260,7,FALSE)</f>
        <v>22.388999999999999</v>
      </c>
      <c r="M256" s="66" t="str">
        <f>VLOOKUP($A256,'[1]Contract Price by Style'!$A$2:$J$1260,8,FALSE)</f>
        <v>Tops</v>
      </c>
    </row>
    <row r="257" spans="1:13">
      <c r="A257" s="136">
        <v>3115</v>
      </c>
      <c r="B257" s="213"/>
      <c r="C257" s="213"/>
      <c r="D257" s="209"/>
      <c r="E257" s="215"/>
      <c r="F257" s="42">
        <f t="shared" si="20"/>
        <v>3541</v>
      </c>
      <c r="G257" s="66" t="str">
        <f>VLOOKUP($A257,'[1]Contract Price by Style'!$A$2:$J$1260,2,FALSE)</f>
        <v>D100-S</v>
      </c>
      <c r="H257" s="66" t="str">
        <f>VLOOKUP($A257,'[1]Contract Price by Style'!$A$2:$J$1260,3,FALSE)</f>
        <v>B012</v>
      </c>
      <c r="I257" s="66" t="str">
        <f>VLOOKUP($A257,'[1]Contract Price by Style'!$A$2:$J$1260,4,FALSE)</f>
        <v>Men Wht SS PilotShirt</v>
      </c>
      <c r="J257" s="66">
        <f>VLOOKUP($A257,'[1]Contract Price by Style'!$A$2:$J$1260,5,FALSE)</f>
        <v>3541</v>
      </c>
      <c r="K257" s="66" t="str">
        <f>VLOOKUP($A257,'[1]Contract Price by Style'!$A$2:$J$1260,6,FALSE)</f>
        <v>Male, White Pilot Short Sleeve Shirt</v>
      </c>
      <c r="L257" s="88">
        <f>VLOOKUP($A257,'[1]Contract Price by Style'!$A$2:$J$1260,7,FALSE)</f>
        <v>20.349</v>
      </c>
      <c r="M257" s="66" t="str">
        <f>VLOOKUP($A257,'[1]Contract Price by Style'!$A$2:$J$1260,8,FALSE)</f>
        <v>Tops</v>
      </c>
    </row>
    <row r="258" spans="1:13" s="90" customFormat="1">
      <c r="A258" s="143">
        <v>3109</v>
      </c>
      <c r="B258" s="213"/>
      <c r="C258" s="213"/>
      <c r="D258" s="209"/>
      <c r="E258" s="215"/>
      <c r="F258" s="81">
        <f t="shared" ref="F258" si="21">J258</f>
        <v>3546</v>
      </c>
      <c r="G258" s="82" t="str">
        <f>VLOOKUP($A258,'[1]Contract Price by Style'!$A$2:$J$1260,2,FALSE)</f>
        <v>D205</v>
      </c>
      <c r="H258" s="82" t="str">
        <f>VLOOKUP($A258,'[1]Contract Price by Style'!$A$2:$J$1260,3,FALSE)</f>
        <v>B070</v>
      </c>
      <c r="I258" s="82" t="str">
        <f>VLOOKUP($A258,'[1]Contract Price by Style'!$A$2:$J$1260,4,FALSE)</f>
        <v>Men Wht Plt SS CtnShirt</v>
      </c>
      <c r="J258" s="82">
        <f>VLOOKUP($A258,'[1]Contract Price by Style'!$A$2:$J$1260,5,FALSE)</f>
        <v>3546</v>
      </c>
      <c r="K258" s="82" t="str">
        <f>VLOOKUP($A258,'[1]Contract Price by Style'!$A$2:$J$1260,6,FALSE)</f>
        <v>Male, White Pilot Short Sleeve Shirt, 100% Cotton</v>
      </c>
      <c r="L258" s="89">
        <f>VLOOKUP($A258,'[1]Contract Price by Style'!$A$2:$J$1260,7,FALSE)</f>
        <v>25.448999999999998</v>
      </c>
      <c r="M258" s="82" t="str">
        <f>VLOOKUP($A258,'[1]Contract Price by Style'!$A$2:$J$1260,8,FALSE)</f>
        <v>Tops</v>
      </c>
    </row>
    <row r="259" spans="1:13">
      <c r="A259" s="136">
        <v>31151</v>
      </c>
      <c r="B259" s="201"/>
      <c r="C259" s="201"/>
      <c r="D259" s="203"/>
      <c r="E259" s="215"/>
      <c r="F259" s="42">
        <f t="shared" si="20"/>
        <v>3542</v>
      </c>
      <c r="G259" s="66" t="str">
        <f>VLOOKUP($A259,'[1]Contract Price by Style'!$A$2:$J$1260,2,FALSE)</f>
        <v>D215</v>
      </c>
      <c r="H259" s="66" t="str">
        <f>VLOOKUP($A259,'[1]Contract Price by Style'!$A$2:$J$1260,3,FALSE)</f>
        <v>B066</v>
      </c>
      <c r="I259" s="66" t="str">
        <f>VLOOKUP($A259,'[1]Contract Price by Style'!$A$2:$J$1260,4,FALSE)</f>
        <v>Men Wht SS PilotShirt RTF</v>
      </c>
      <c r="J259" s="66">
        <f>VLOOKUP($A259,'[1]Contract Price by Style'!$A$2:$J$1260,5,FALSE)</f>
        <v>3542</v>
      </c>
      <c r="K259" s="66" t="str">
        <f>VLOOKUP($A259,'[1]Contract Price by Style'!$A$2:$J$1260,6,FALSE)</f>
        <v>Male, White Pilot Short Sleeve Shirt, Traditional Fit</v>
      </c>
      <c r="L259" s="88">
        <f>VLOOKUP($A259,'[1]Contract Price by Style'!$A$2:$J$1260,7,FALSE)</f>
        <v>21.369</v>
      </c>
      <c r="M259" s="66" t="str">
        <f>VLOOKUP($A259,'[1]Contract Price by Style'!$A$2:$J$1260,8,FALSE)</f>
        <v>Tops</v>
      </c>
    </row>
    <row r="260" spans="1:13">
      <c r="A260" s="136">
        <v>3623</v>
      </c>
      <c r="B260" s="101">
        <v>1</v>
      </c>
      <c r="C260" s="101"/>
      <c r="D260" s="42" t="s">
        <v>45</v>
      </c>
      <c r="E260" s="66" t="s">
        <v>193</v>
      </c>
      <c r="F260" s="42">
        <f t="shared" si="20"/>
        <v>9654</v>
      </c>
      <c r="G260" s="66" t="str">
        <f>VLOOKUP($A260,'[1]Contract Price by Style'!$A$2:$J$1260,2,FALSE)</f>
        <v>NONE</v>
      </c>
      <c r="H260" s="66" t="str">
        <f>VLOOKUP($A260,'[1]Contract Price by Style'!$A$2:$J$1260,3,FALSE)</f>
        <v>NONE</v>
      </c>
      <c r="I260" s="66" t="str">
        <f>VLOOKUP($A260,'[1]Contract Price by Style'!$A$2:$J$1260,4,FALSE)</f>
        <v>Uni Blk Pilot Raincoat</v>
      </c>
      <c r="J260" s="66">
        <f>VLOOKUP($A260,'[1]Contract Price by Style'!$A$2:$J$1260,5,FALSE)</f>
        <v>9654</v>
      </c>
      <c r="K260" s="66" t="str">
        <f>VLOOKUP($A260,'[1]Contract Price by Style'!$A$2:$J$1260,6,FALSE)</f>
        <v>Unisex, Black Pilot Rain Coat</v>
      </c>
      <c r="L260" s="88">
        <f>VLOOKUP($A260,'[1]Contract Price by Style'!$A$2:$J$1260,7,FALSE)</f>
        <v>131.94999999999999</v>
      </c>
      <c r="M260" s="66" t="str">
        <f>VLOOKUP($A260,'[1]Contract Price by Style'!$A$2:$J$1260,8,FALSE)</f>
        <v>Outerwear</v>
      </c>
    </row>
    <row r="261" spans="1:13">
      <c r="A261" s="92">
        <v>8924</v>
      </c>
      <c r="B261" s="101">
        <v>1</v>
      </c>
      <c r="C261" s="101"/>
      <c r="D261" s="42" t="s">
        <v>49</v>
      </c>
      <c r="E261" s="66" t="s">
        <v>193</v>
      </c>
      <c r="F261" s="42" t="str">
        <f t="shared" si="20"/>
        <v>614503/</v>
      </c>
      <c r="G261" s="66" t="str">
        <f>VLOOKUP($A261,'[1]Contract Price by Style'!$A$2:$J$1260,2,FALSE)</f>
        <v>NONE</v>
      </c>
      <c r="H261" s="66" t="str">
        <f>VLOOKUP($A261,'[1]Contract Price by Style'!$A$2:$J$1260,3,FALSE)</f>
        <v>NONE</v>
      </c>
      <c r="I261" s="66" t="str">
        <f>VLOOKUP($A261,'[1]Contract Price by Style'!$A$2:$J$1260,4,FALSE)</f>
        <v>Jazz suitcase (distro)</v>
      </c>
      <c r="J261" s="66" t="str">
        <f>VLOOKUP($A261,'[1]Contract Price by Style'!$A$2:$J$1260,5,FALSE)</f>
        <v>614503/</v>
      </c>
      <c r="K261" s="66" t="str">
        <f>VLOOKUP($A261,'[1]Contract Price by Style'!$A$2:$J$1260,6,FALSE)</f>
        <v>Unisex, Black Suitcase, Jazz</v>
      </c>
      <c r="L261" s="88">
        <f>VLOOKUP($A261,'[1]Contract Price by Style'!$A$2:$J$1260,7,FALSE)</f>
        <v>142.30000000000001</v>
      </c>
      <c r="M261" s="66" t="str">
        <f>VLOOKUP($A261,'[1]Contract Price by Style'!$A$2:$J$1260,8,FALSE)</f>
        <v>Accessories</v>
      </c>
    </row>
    <row r="262" spans="1:13">
      <c r="A262" s="92">
        <v>8930</v>
      </c>
      <c r="B262" s="46">
        <v>1</v>
      </c>
      <c r="C262" s="46"/>
      <c r="D262" s="42" t="s">
        <v>45</v>
      </c>
      <c r="E262" s="66" t="s">
        <v>193</v>
      </c>
      <c r="F262" s="42" t="str">
        <f t="shared" si="20"/>
        <v>614603/</v>
      </c>
      <c r="G262" s="66" t="str">
        <f>VLOOKUP($A262,'[1]Contract Price by Style'!$A$2:$J$1260,2,FALSE)</f>
        <v>NONE</v>
      </c>
      <c r="H262" s="66" t="str">
        <f>VLOOKUP($A262,'[1]Contract Price by Style'!$A$2:$J$1260,3,FALSE)</f>
        <v>NONE</v>
      </c>
      <c r="I262" s="66" t="str">
        <f>VLOOKUP($A262,'[1]Contract Price by Style'!$A$2:$J$1260,4,FALSE)</f>
        <v>Jazz lunch tote bag ( disto )</v>
      </c>
      <c r="J262" s="66" t="str">
        <f>VLOOKUP($A262,'[1]Contract Price by Style'!$A$2:$J$1260,5,FALSE)</f>
        <v>614603/</v>
      </c>
      <c r="K262" s="66" t="str">
        <f>VLOOKUP($A262,'[1]Contract Price by Style'!$A$2:$J$1260,6,FALSE)</f>
        <v>Unisex, Black Lunch Tote, Jazz</v>
      </c>
      <c r="L262" s="88">
        <f>VLOOKUP($A262,'[1]Contract Price by Style'!$A$2:$J$1260,7,FALSE)</f>
        <v>7.65</v>
      </c>
      <c r="M262" s="66" t="str">
        <f>VLOOKUP($A262,'[1]Contract Price by Style'!$A$2:$J$1260,8,FALSE)</f>
        <v>Accessories</v>
      </c>
    </row>
    <row r="263" spans="1:13">
      <c r="A263" s="136">
        <v>1932</v>
      </c>
      <c r="B263" s="200">
        <v>1</v>
      </c>
      <c r="C263" s="200"/>
      <c r="D263" s="202" t="s">
        <v>51</v>
      </c>
      <c r="E263" s="215" t="s">
        <v>158</v>
      </c>
      <c r="F263" s="42">
        <f t="shared" si="20"/>
        <v>6152</v>
      </c>
      <c r="G263" s="66" t="str">
        <f>VLOOKUP($A263,'[1]Contract Price by Style'!$A$2:$J$1260,2,FALSE)</f>
        <v>D122</v>
      </c>
      <c r="H263" s="66" t="str">
        <f>VLOOKUP($A263,'[1]Contract Price by Style'!$A$2:$J$1260,3,FALSE)</f>
        <v>B025</v>
      </c>
      <c r="I263" s="66" t="str">
        <f>VLOOKUP($A263,'[1]Contract Price by Style'!$A$2:$J$1260,4,FALSE)</f>
        <v>Men Blk Pilot LeatherBelt</v>
      </c>
      <c r="J263" s="66">
        <f>VLOOKUP($A263,'[1]Contract Price by Style'!$A$2:$J$1260,5,FALSE)</f>
        <v>6152</v>
      </c>
      <c r="K263" s="66" t="str">
        <f>VLOOKUP($A263,'[1]Contract Price by Style'!$A$2:$J$1260,6,FALSE)</f>
        <v>Male, Black Pilot Leather Belt, Gold Buckle</v>
      </c>
      <c r="L263" s="88">
        <f>VLOOKUP($A263,'[1]Contract Price by Style'!$A$2:$J$1260,7,FALSE)</f>
        <v>12.189</v>
      </c>
      <c r="M263" s="66" t="str">
        <f>VLOOKUP($A263,'[1]Contract Price by Style'!$A$2:$J$1260,8,FALSE)</f>
        <v>Accessories</v>
      </c>
    </row>
    <row r="264" spans="1:13">
      <c r="A264" s="136">
        <v>2935</v>
      </c>
      <c r="B264" s="203"/>
      <c r="C264" s="203"/>
      <c r="D264" s="203"/>
      <c r="E264" s="215"/>
      <c r="F264" s="42">
        <f t="shared" si="20"/>
        <v>6111</v>
      </c>
      <c r="G264" s="66" t="str">
        <f>VLOOKUP($A264,'[1]Contract Price by Style'!$A$2:$J$1260,2,FALSE)</f>
        <v>W105</v>
      </c>
      <c r="H264" s="66" t="str">
        <f>VLOOKUP($A264,'[1]Contract Price by Style'!$A$2:$J$1260,3,FALSE)</f>
        <v>B128</v>
      </c>
      <c r="I264" s="66" t="str">
        <f>VLOOKUP($A264,'[1]Contract Price by Style'!$A$2:$J$1260,4,FALSE)</f>
        <v>Men Blk Leather Belt</v>
      </c>
      <c r="J264" s="66">
        <f>VLOOKUP($A264,'[1]Contract Price by Style'!$A$2:$J$1260,5,FALSE)</f>
        <v>6111</v>
      </c>
      <c r="K264" s="66" t="str">
        <f>VLOOKUP($A264,'[1]Contract Price by Style'!$A$2:$J$1260,6,FALSE)</f>
        <v>Unisex, Black Leather Work Belt, Silver Buckle</v>
      </c>
      <c r="L264" s="88">
        <f>VLOOKUP($A264,'[1]Contract Price by Style'!$A$2:$J$1260,7,FALSE)</f>
        <v>13.209</v>
      </c>
      <c r="M264" s="66" t="str">
        <f>VLOOKUP($A264,'[1]Contract Price by Style'!$A$2:$J$1260,8,FALSE)</f>
        <v>Accessories</v>
      </c>
    </row>
    <row r="265" spans="1:13">
      <c r="A265" s="136">
        <v>20310</v>
      </c>
      <c r="B265" s="200">
        <v>1</v>
      </c>
      <c r="C265" s="200"/>
      <c r="D265" s="202" t="s">
        <v>247</v>
      </c>
      <c r="E265" s="215" t="s">
        <v>158</v>
      </c>
      <c r="F265" s="42">
        <f t="shared" si="20"/>
        <v>5973</v>
      </c>
      <c r="G265" s="66" t="str">
        <f>VLOOKUP($A265,'[1]Contract Price by Style'!$A$2:$J$1260,2,FALSE)</f>
        <v>D144</v>
      </c>
      <c r="H265" s="66" t="str">
        <f>VLOOKUP($A265,'[1]Contract Price by Style'!$A$2:$J$1260,3,FALSE)</f>
        <v>B049</v>
      </c>
      <c r="I265" s="66" t="str">
        <f>VLOOKUP($A265,'[1]Contract Price by Style'!$A$2:$J$1260,4,FALSE)</f>
        <v>Men Blk AllWeather Coat</v>
      </c>
      <c r="J265" s="66">
        <f>VLOOKUP($A265,'[1]Contract Price by Style'!$A$2:$J$1260,5,FALSE)</f>
        <v>5973</v>
      </c>
      <c r="K265" s="66" t="str">
        <f>VLOOKUP($A265,'[1]Contract Price by Style'!$A$2:$J$1260,6,FALSE)</f>
        <v>Male, Black All Weather Coat</v>
      </c>
      <c r="L265" s="88">
        <f>VLOOKUP($A265,'[1]Contract Price by Style'!$A$2:$J$1260,7,FALSE)</f>
        <v>152.94899999999998</v>
      </c>
      <c r="M265" s="66" t="str">
        <f>VLOOKUP($A265,'[1]Contract Price by Style'!$A$2:$J$1260,8,FALSE)</f>
        <v>Outerwear</v>
      </c>
    </row>
    <row r="266" spans="1:13">
      <c r="A266" s="136">
        <v>20315</v>
      </c>
      <c r="B266" s="201"/>
      <c r="C266" s="201"/>
      <c r="D266" s="203"/>
      <c r="E266" s="215"/>
      <c r="F266" s="42">
        <f t="shared" si="20"/>
        <v>5972</v>
      </c>
      <c r="G266" s="66" t="str">
        <f>VLOOKUP($A266,'[1]Contract Price by Style'!$A$2:$J$1260,2,FALSE)</f>
        <v>D130</v>
      </c>
      <c r="H266" s="66" t="str">
        <f>VLOOKUP($A266,'[1]Contract Price by Style'!$A$2:$J$1260,3,FALSE)</f>
        <v>B048</v>
      </c>
      <c r="I266" s="66" t="str">
        <f>VLOOKUP($A266,'[1]Contract Price by Style'!$A$2:$J$1260,4,FALSE)</f>
        <v>Men Blk Topper Coat</v>
      </c>
      <c r="J266" s="66">
        <f>VLOOKUP($A266,'[1]Contract Price by Style'!$A$2:$J$1260,5,FALSE)</f>
        <v>5972</v>
      </c>
      <c r="K266" s="66" t="str">
        <f>VLOOKUP($A266,'[1]Contract Price by Style'!$A$2:$J$1260,6,FALSE)</f>
        <v>Male, Black Topper Coat</v>
      </c>
      <c r="L266" s="88">
        <f>VLOOKUP($A266,'[1]Contract Price by Style'!$A$2:$J$1260,7,FALSE)</f>
        <v>173.34899999999999</v>
      </c>
      <c r="M266" s="66" t="str">
        <f>VLOOKUP($A266,'[1]Contract Price by Style'!$A$2:$J$1260,8,FALSE)</f>
        <v>Outerwear</v>
      </c>
    </row>
    <row r="267" spans="1:13">
      <c r="A267" s="135">
        <v>3208</v>
      </c>
      <c r="B267" s="206">
        <v>1</v>
      </c>
      <c r="C267" s="206"/>
      <c r="D267" s="202" t="s">
        <v>45</v>
      </c>
      <c r="E267" s="215" t="s">
        <v>158</v>
      </c>
      <c r="F267" s="42">
        <f t="shared" si="20"/>
        <v>5814</v>
      </c>
      <c r="G267" s="66" t="str">
        <f>VLOOKUP($A267,'[1]Contract Price by Style'!$A$2:$J$1260,2,FALSE)</f>
        <v>D149-S</v>
      </c>
      <c r="H267" s="66" t="str">
        <f>VLOOKUP($A267,'[1]Contract Price by Style'!$A$2:$J$1260,3,FALSE)</f>
        <v>TO BE ADDED</v>
      </c>
      <c r="I267" s="66" t="str">
        <f>VLOOKUP($A267,'[1]Contract Price by Style'!$A$2:$J$1260,4,FALSE)</f>
        <v>Men Nv CPT Blazer</v>
      </c>
      <c r="J267" s="66">
        <f>VLOOKUP($A267,'[1]Contract Price by Style'!$A$2:$J$1260,5,FALSE)</f>
        <v>5814</v>
      </c>
      <c r="K267" s="66" t="str">
        <f>VLOOKUP($A267,'[1]Contract Price by Style'!$A$2:$J$1260,6,FALSE)</f>
        <v>Male, Navy Pilot Captain Unvented Tunic, EX</v>
      </c>
      <c r="L267" s="88">
        <f>VLOOKUP($A267,'[1]Contract Price by Style'!$A$2:$J$1260,7,FALSE)</f>
        <v>173.35</v>
      </c>
      <c r="M267" s="66" t="str">
        <f>VLOOKUP($A267,'[1]Contract Price by Style'!$A$2:$J$1260,8,FALSE)</f>
        <v>Tunic</v>
      </c>
    </row>
    <row r="268" spans="1:13">
      <c r="A268" s="135">
        <v>3210</v>
      </c>
      <c r="B268" s="208"/>
      <c r="C268" s="208"/>
      <c r="D268" s="203"/>
      <c r="E268" s="215"/>
      <c r="F268" s="42">
        <f t="shared" si="20"/>
        <v>5804</v>
      </c>
      <c r="G268" s="66" t="str">
        <f>VLOOKUP($A268,'[1]Contract Price by Style'!$A$2:$J$1260,2,FALSE)</f>
        <v>D149-S</v>
      </c>
      <c r="H268" s="66" t="str">
        <f>VLOOKUP($A268,'[1]Contract Price by Style'!$A$2:$J$1260,3,FALSE)</f>
        <v>B003</v>
      </c>
      <c r="I268" s="66" t="str">
        <f>VLOOKUP($A268,'[1]Contract Price by Style'!$A$2:$J$1260,4,FALSE)</f>
        <v>Men Nv CPT Blazer</v>
      </c>
      <c r="J268" s="66">
        <f>VLOOKUP($A268,'[1]Contract Price by Style'!$A$2:$J$1260,5,FALSE)</f>
        <v>5804</v>
      </c>
      <c r="K268" s="66" t="str">
        <f>VLOOKUP($A268,'[1]Contract Price by Style'!$A$2:$J$1260,6,FALSE)</f>
        <v>Male, Navy Pilot Captain Vented Tunic, EX</v>
      </c>
      <c r="L268" s="88">
        <f>VLOOKUP($A268,'[1]Contract Price by Style'!$A$2:$J$1260,7,FALSE)</f>
        <v>173.34899999999999</v>
      </c>
      <c r="M268" s="66" t="str">
        <f>VLOOKUP($A268,'[1]Contract Price by Style'!$A$2:$J$1260,8,FALSE)</f>
        <v>Tunic</v>
      </c>
    </row>
    <row r="269" spans="1:13">
      <c r="A269" s="136">
        <v>3412</v>
      </c>
      <c r="B269" s="200">
        <v>1</v>
      </c>
      <c r="C269" s="200"/>
      <c r="D269" s="202" t="s">
        <v>50</v>
      </c>
      <c r="E269" s="215" t="s">
        <v>157</v>
      </c>
      <c r="F269" s="42">
        <f t="shared" si="20"/>
        <v>1713</v>
      </c>
      <c r="G269" s="66" t="str">
        <f>VLOOKUP($A269,'[1]Contract Price by Style'!$A$2:$J$1260,2,FALSE)</f>
        <v>D114</v>
      </c>
      <c r="H269" s="66" t="str">
        <f>VLOOKUP($A269,'[1]Contract Price by Style'!$A$2:$J$1260,3,FALSE)</f>
        <v>B008</v>
      </c>
      <c r="I269" s="66" t="str">
        <f>VLOOKUP($A269,'[1]Contract Price by Style'!$A$2:$J$1260,4,FALSE)</f>
        <v>Men Nv Plt PilotPant</v>
      </c>
      <c r="J269" s="66">
        <f>VLOOKUP($A269,'[1]Contract Price by Style'!$A$2:$J$1260,5,FALSE)</f>
        <v>1713</v>
      </c>
      <c r="K269" s="66" t="str">
        <f>VLOOKUP($A269,'[1]Contract Price by Style'!$A$2:$J$1260,6,FALSE)</f>
        <v>Male, Navy Pilot Pleated Pant</v>
      </c>
      <c r="L269" s="88">
        <f>VLOOKUP($A269,'[1]Contract Price by Style'!$A$2:$J$1260,7,FALSE)</f>
        <v>50.949000000000005</v>
      </c>
      <c r="M269" s="66" t="str">
        <f>VLOOKUP($A269,'[1]Contract Price by Style'!$A$2:$J$1260,8,FALSE)</f>
        <v>Bottoms</v>
      </c>
    </row>
    <row r="270" spans="1:13">
      <c r="A270" s="136">
        <v>3413</v>
      </c>
      <c r="B270" s="201"/>
      <c r="C270" s="201"/>
      <c r="D270" s="203"/>
      <c r="E270" s="215"/>
      <c r="F270" s="42">
        <f t="shared" si="20"/>
        <v>1610</v>
      </c>
      <c r="G270" s="66" t="str">
        <f>VLOOKUP($A270,'[1]Contract Price by Style'!$A$2:$J$1260,2,FALSE)</f>
        <v>D109-S</v>
      </c>
      <c r="H270" s="66" t="str">
        <f>VLOOKUP($A270,'[1]Contract Price by Style'!$A$2:$J$1260,3,FALSE)</f>
        <v>B007</v>
      </c>
      <c r="I270" s="66" t="str">
        <f>VLOOKUP($A270,'[1]Contract Price by Style'!$A$2:$J$1260,4,FALSE)</f>
        <v>Men Nv PilotPant</v>
      </c>
      <c r="J270" s="66">
        <f>VLOOKUP($A270,'[1]Contract Price by Style'!$A$2:$J$1260,5,FALSE)</f>
        <v>1610</v>
      </c>
      <c r="K270" s="66" t="str">
        <f>VLOOKUP($A270,'[1]Contract Price by Style'!$A$2:$J$1260,6,FALSE)</f>
        <v>Male, Navy Pilot Pant</v>
      </c>
      <c r="L270" s="88">
        <f>VLOOKUP($A270,'[1]Contract Price by Style'!$A$2:$J$1260,7,FALSE)</f>
        <v>61.149000000000001</v>
      </c>
      <c r="M270" s="66" t="str">
        <f>VLOOKUP($A270,'[1]Contract Price by Style'!$A$2:$J$1260,8,FALSE)</f>
        <v>Bottoms</v>
      </c>
    </row>
    <row r="271" spans="1:13" ht="30">
      <c r="A271" s="71">
        <v>3988</v>
      </c>
      <c r="B271" s="206">
        <v>1</v>
      </c>
      <c r="C271" s="206"/>
      <c r="D271" s="202" t="s">
        <v>51</v>
      </c>
      <c r="E271" s="215" t="s">
        <v>158</v>
      </c>
      <c r="F271" s="42" t="str">
        <f t="shared" si="20"/>
        <v>6701J</v>
      </c>
      <c r="G271" s="66" t="str">
        <f>VLOOKUP($A271,'[1]Contract Price by Style'!$A$2:$J$1260,2,FALSE)</f>
        <v>D161</v>
      </c>
      <c r="H271" s="66" t="str">
        <f>VLOOKUP($A271,'[1]Contract Price by Style'!$A$2:$J$1260,3,FALSE)</f>
        <v>B042</v>
      </c>
      <c r="I271" s="66" t="str">
        <f>VLOOKUP($A271,'[1]Contract Price by Style'!$A$2:$J$1260,4,FALSE)</f>
        <v>Men Nv CPT Hat/JZ</v>
      </c>
      <c r="J271" s="66" t="str">
        <f>VLOOKUP($A271,'[1]Contract Price by Style'!$A$2:$J$1260,5,FALSE)</f>
        <v>6701J</v>
      </c>
      <c r="K271" s="66" t="str">
        <f>VLOOKUP($A271,'[1]Contract Price by Style'!$A$2:$J$1260,6,FALSE)</f>
        <v>Unisex, Navy Pilot Captain Hat, Regular Sizes, Jazz Logo</v>
      </c>
      <c r="L271" s="88">
        <f>VLOOKUP($A271,'[1]Contract Price by Style'!$A$2:$J$1260,7,FALSE)</f>
        <v>79.509</v>
      </c>
      <c r="M271" s="66" t="str">
        <f>VLOOKUP($A271,'[1]Contract Price by Style'!$A$2:$J$1260,8,FALSE)</f>
        <v>Hats</v>
      </c>
    </row>
    <row r="272" spans="1:13">
      <c r="A272" s="71">
        <v>3990</v>
      </c>
      <c r="B272" s="203"/>
      <c r="C272" s="203"/>
      <c r="D272" s="203"/>
      <c r="E272" s="215"/>
      <c r="F272" s="42" t="str">
        <f t="shared" si="20"/>
        <v>6702J</v>
      </c>
      <c r="G272" s="66" t="str">
        <f>VLOOKUP($A272,'[1]Contract Price by Style'!$A$2:$J$1260,2,FALSE)</f>
        <v>D185</v>
      </c>
      <c r="H272" s="66" t="str">
        <f>VLOOKUP($A272,'[1]Contract Price by Style'!$A$2:$J$1260,3,FALSE)</f>
        <v>B043</v>
      </c>
      <c r="I272" s="66" t="str">
        <f>VLOOKUP($A272,'[1]Contract Price by Style'!$A$2:$J$1260,4,FALSE)</f>
        <v>Wmn NV CPT Hat/JZ</v>
      </c>
      <c r="J272" s="66" t="str">
        <f>VLOOKUP($A272,'[1]Contract Price by Style'!$A$2:$J$1260,5,FALSE)</f>
        <v>6702J</v>
      </c>
      <c r="K272" s="66" t="str">
        <f>VLOOKUP($A272,'[1]Contract Price by Style'!$A$2:$J$1260,6,FALSE)</f>
        <v>Unisex, Navy Pilot Captain Hat, Small Sizes, Jazz Logo</v>
      </c>
      <c r="L272" s="88">
        <f>VLOOKUP($A272,'[1]Contract Price by Style'!$A$2:$J$1260,7,FALSE)</f>
        <v>79.509</v>
      </c>
      <c r="M272" s="66" t="str">
        <f>VLOOKUP($A272,'[1]Contract Price by Style'!$A$2:$J$1260,8,FALSE)</f>
        <v>Hats</v>
      </c>
    </row>
    <row r="273" spans="1:13">
      <c r="A273" s="136">
        <v>8822</v>
      </c>
      <c r="B273" s="206">
        <v>1</v>
      </c>
      <c r="C273" s="206"/>
      <c r="D273" s="202" t="s">
        <v>46</v>
      </c>
      <c r="E273" s="215" t="s">
        <v>158</v>
      </c>
      <c r="F273" s="42">
        <f t="shared" si="20"/>
        <v>7012</v>
      </c>
      <c r="G273" s="66" t="str">
        <f>VLOOKUP($A273,'[1]Contract Price by Style'!$A$2:$J$1260,2,FALSE)</f>
        <v>D166</v>
      </c>
      <c r="H273" s="66" t="str">
        <f>VLOOKUP($A273,'[1]Contract Price by Style'!$A$2:$J$1260,3,FALSE)</f>
        <v>B129</v>
      </c>
      <c r="I273" s="66" t="str">
        <f>VLOOKUP($A273,'[1]Contract Price by Style'!$A$2:$J$1260,4,FALSE)</f>
        <v>Uni Nv FA Vneck Sweater</v>
      </c>
      <c r="J273" s="66">
        <f>VLOOKUP($A273,'[1]Contract Price by Style'!$A$2:$J$1260,5,FALSE)</f>
        <v>7012</v>
      </c>
      <c r="K273" s="66" t="str">
        <f>VLOOKUP($A273,'[1]Contract Price by Style'!$A$2:$J$1260,6,FALSE)</f>
        <v>Unisex, Navy Pilot Long Sleeve V-Neck Sweater</v>
      </c>
      <c r="L273" s="88">
        <f>VLOOKUP($A273,'[1]Contract Price by Style'!$A$2:$J$1260,7,FALSE)</f>
        <v>33.609000000000002</v>
      </c>
      <c r="M273" s="66" t="str">
        <f>VLOOKUP($A273,'[1]Contract Price by Style'!$A$2:$J$1260,8,FALSE)</f>
        <v>Sweaters</v>
      </c>
    </row>
    <row r="274" spans="1:13">
      <c r="A274" s="136">
        <v>8823</v>
      </c>
      <c r="B274" s="207"/>
      <c r="C274" s="207"/>
      <c r="D274" s="209"/>
      <c r="E274" s="215"/>
      <c r="F274" s="42">
        <f t="shared" si="20"/>
        <v>7663</v>
      </c>
      <c r="G274" s="66" t="str">
        <f>VLOOKUP($A274,'[1]Contract Price by Style'!$A$2:$J$1260,2,FALSE)</f>
        <v>NONE</v>
      </c>
      <c r="H274" s="66" t="str">
        <f>VLOOKUP($A274,'[1]Contract Price by Style'!$A$2:$J$1260,3,FALSE)</f>
        <v>NONE</v>
      </c>
      <c r="I274" s="66" t="str">
        <f>VLOOKUP($A274,'[1]Contract Price by Style'!$A$2:$J$1260,4,FALSE)</f>
        <v>Uni Nvy Pilot ZF Cardigan</v>
      </c>
      <c r="J274" s="66">
        <f>VLOOKUP($A274,'[1]Contract Price by Style'!$A$2:$J$1260,5,FALSE)</f>
        <v>7663</v>
      </c>
      <c r="K274" s="66" t="str">
        <f>VLOOKUP($A274,'[1]Contract Price by Style'!$A$2:$J$1260,6,FALSE)</f>
        <v>Unisex, Navy Zip Front Pilot Cardigan Sweater</v>
      </c>
      <c r="L274" s="88">
        <f>VLOOKUP($A274,'[1]Contract Price by Style'!$A$2:$J$1260,7,FALSE)</f>
        <v>41.95</v>
      </c>
      <c r="M274" s="66" t="str">
        <f>VLOOKUP($A274,'[1]Contract Price by Style'!$A$2:$J$1260,8,FALSE)</f>
        <v>Sweaters</v>
      </c>
    </row>
    <row r="275" spans="1:13">
      <c r="A275" s="136">
        <v>21644</v>
      </c>
      <c r="B275" s="101">
        <v>1</v>
      </c>
      <c r="C275" s="101"/>
      <c r="D275" s="42" t="s">
        <v>45</v>
      </c>
      <c r="E275" s="66" t="s">
        <v>193</v>
      </c>
      <c r="F275" s="42" t="str">
        <f t="shared" si="20"/>
        <v>V130J</v>
      </c>
      <c r="G275" s="66" t="str">
        <f>VLOOKUP($A275,'[1]Contract Price by Style'!$A$2:$J$1260,2,FALSE)</f>
        <v>S100-S</v>
      </c>
      <c r="H275" s="66" t="str">
        <f>VLOOKUP($A275,'[1]Contract Price by Style'!$A$2:$J$1260,3,FALSE)</f>
        <v>B095</v>
      </c>
      <c r="I275" s="66" t="str">
        <f>VLOOKUP($A275,'[1]Contract Price by Style'!$A$2:$J$1260,4,FALSE)</f>
        <v>Hi Vis Yellow Vest/JZ</v>
      </c>
      <c r="J275" s="66" t="str">
        <f>VLOOKUP($A275,'[1]Contract Price by Style'!$A$2:$J$1260,5,FALSE)</f>
        <v>V130J</v>
      </c>
      <c r="K275" s="66" t="str">
        <f>VLOOKUP($A275,'[1]Contract Price by Style'!$A$2:$J$1260,6,FALSE)</f>
        <v>Unisex, Yellow Hi-Vis Vest, Jazz Logo</v>
      </c>
      <c r="L275" s="88">
        <f>VLOOKUP($A275,'[1]Contract Price by Style'!$A$2:$J$1260,7,FALSE)</f>
        <v>15.95</v>
      </c>
      <c r="M275" s="66" t="str">
        <f>VLOOKUP($A275,'[1]Contract Price by Style'!$A$2:$J$1260,8,FALSE)</f>
        <v>Vests</v>
      </c>
    </row>
    <row r="276" spans="1:13" s="90" customFormat="1">
      <c r="A276" s="137">
        <v>3116</v>
      </c>
      <c r="B276" s="211">
        <v>1</v>
      </c>
      <c r="C276" s="211"/>
      <c r="D276" s="212" t="s">
        <v>85</v>
      </c>
      <c r="E276" s="216" t="s">
        <v>157</v>
      </c>
      <c r="F276" s="81">
        <f t="shared" si="20"/>
        <v>7563</v>
      </c>
      <c r="G276" s="82" t="str">
        <f>VLOOKUP($A276,'[1]Contract Price by Style'!$A$2:$J$1260,2,FALSE)</f>
        <v>NONE</v>
      </c>
      <c r="H276" s="82" t="str">
        <f>VLOOKUP($A276,'[1]Contract Price by Style'!$A$2:$J$1260,3,FALSE)</f>
        <v>NONE</v>
      </c>
      <c r="I276" s="82" t="str">
        <f>VLOOKUP($A276,'[1]Contract Price by Style'!$A$2:$J$1260,4,FALSE)</f>
        <v>Unisex Knit Shirt, Navy</v>
      </c>
      <c r="J276" s="82">
        <f>VLOOKUP($A276,'[1]Contract Price by Style'!$A$2:$J$1260,5,FALSE)</f>
        <v>7563</v>
      </c>
      <c r="K276" s="82" t="str">
        <f>VLOOKUP($A276,'[1]Contract Price by Style'!$A$2:$J$1260,6,FALSE)</f>
        <v>Unisex, Navy Pilot Knit Short Sleeve Polo, Jazz Logo</v>
      </c>
      <c r="L276" s="89">
        <f>VLOOKUP($A276,'[1]Contract Price by Style'!$A$2:$J$1260,7,FALSE)</f>
        <v>24.95</v>
      </c>
      <c r="M276" s="82" t="str">
        <f>VLOOKUP($A276,'[1]Contract Price by Style'!$A$2:$J$1260,8,FALSE)</f>
        <v>Tops</v>
      </c>
    </row>
    <row r="277" spans="1:13" s="90" customFormat="1">
      <c r="A277" s="137">
        <v>3128</v>
      </c>
      <c r="B277" s="211"/>
      <c r="C277" s="211"/>
      <c r="D277" s="212"/>
      <c r="E277" s="216"/>
      <c r="F277" s="81" t="str">
        <f t="shared" si="20"/>
        <v>364400JZ</v>
      </c>
      <c r="G277" s="82" t="str">
        <f>VLOOKUP($A277,'[1]Contract Price by Style'!$A$2:$J$1260,2,FALSE)</f>
        <v>NONE</v>
      </c>
      <c r="H277" s="82" t="str">
        <f>VLOOKUP($A277,'[1]Contract Price by Style'!$A$2:$J$1260,3,FALSE)</f>
        <v>NONE</v>
      </c>
      <c r="I277" s="82" t="str">
        <f>VLOOKUP($A277,'[1]Contract Price by Style'!$A$2:$J$1260,4,FALSE)</f>
        <v>Jazz L/S Shirt, White</v>
      </c>
      <c r="J277" s="82" t="str">
        <f>VLOOKUP($A277,'[1]Contract Price by Style'!$A$2:$J$1260,5,FALSE)</f>
        <v>364400JZ</v>
      </c>
      <c r="K277" s="82" t="str">
        <f>VLOOKUP($A277,'[1]Contract Price by Style'!$A$2:$J$1260,6,FALSE)</f>
        <v>Unisex, White Woven Long Sleeve Shirt, Jazz Logo</v>
      </c>
      <c r="L277" s="89">
        <f>VLOOKUP($A277,'[1]Contract Price by Style'!$A$2:$J$1260,7,FALSE)</f>
        <v>18.75</v>
      </c>
      <c r="M277" s="82" t="str">
        <f>VLOOKUP($A277,'[1]Contract Price by Style'!$A$2:$J$1260,8,FALSE)</f>
        <v>Tops</v>
      </c>
    </row>
    <row r="278" spans="1:13" s="90" customFormat="1">
      <c r="A278" s="137">
        <v>3129</v>
      </c>
      <c r="B278" s="211"/>
      <c r="C278" s="211"/>
      <c r="D278" s="212"/>
      <c r="E278" s="216"/>
      <c r="F278" s="81" t="str">
        <f t="shared" si="20"/>
        <v>364418JZ</v>
      </c>
      <c r="G278" s="82" t="str">
        <f>VLOOKUP($A278,'[1]Contract Price by Style'!$A$2:$J$1260,2,FALSE)</f>
        <v>NONE</v>
      </c>
      <c r="H278" s="82" t="str">
        <f>VLOOKUP($A278,'[1]Contract Price by Style'!$A$2:$J$1260,3,FALSE)</f>
        <v>NONE</v>
      </c>
      <c r="I278" s="82" t="str">
        <f>VLOOKUP($A278,'[1]Contract Price by Style'!$A$2:$J$1260,4,FALSE)</f>
        <v>Jazz L/S Shirt, Grey</v>
      </c>
      <c r="J278" s="82" t="str">
        <f>VLOOKUP($A278,'[1]Contract Price by Style'!$A$2:$J$1260,5,FALSE)</f>
        <v>364418JZ</v>
      </c>
      <c r="K278" s="82" t="str">
        <f>VLOOKUP($A278,'[1]Contract Price by Style'!$A$2:$J$1260,6,FALSE)</f>
        <v>Unisex, Grey Woven Long Sleeve Shirt, Jazz Logo</v>
      </c>
      <c r="L278" s="89">
        <f>VLOOKUP($A278,'[1]Contract Price by Style'!$A$2:$J$1260,7,FALSE)</f>
        <v>18.75</v>
      </c>
      <c r="M278" s="82" t="str">
        <f>VLOOKUP($A278,'[1]Contract Price by Style'!$A$2:$J$1260,8,FALSE)</f>
        <v>Tops</v>
      </c>
    </row>
    <row r="279" spans="1:13" s="90" customFormat="1">
      <c r="A279" s="137">
        <v>3130</v>
      </c>
      <c r="B279" s="211"/>
      <c r="C279" s="211"/>
      <c r="D279" s="212"/>
      <c r="E279" s="216"/>
      <c r="F279" s="81" t="str">
        <f t="shared" si="20"/>
        <v>364411JZ</v>
      </c>
      <c r="G279" s="82" t="str">
        <f>VLOOKUP($A279,'[1]Contract Price by Style'!$A$2:$J$1260,2,FALSE)</f>
        <v>NONE</v>
      </c>
      <c r="H279" s="82" t="str">
        <f>VLOOKUP($A279,'[1]Contract Price by Style'!$A$2:$J$1260,3,FALSE)</f>
        <v>NONE</v>
      </c>
      <c r="I279" s="82" t="str">
        <f>VLOOKUP($A279,'[1]Contract Price by Style'!$A$2:$J$1260,4,FALSE)</f>
        <v>Jazz L/S Shirt, Light Blue</v>
      </c>
      <c r="J279" s="82" t="str">
        <f>VLOOKUP($A279,'[1]Contract Price by Style'!$A$2:$J$1260,5,FALSE)</f>
        <v>364411JZ</v>
      </c>
      <c r="K279" s="82" t="str">
        <f>VLOOKUP($A279,'[1]Contract Price by Style'!$A$2:$J$1260,6,FALSE)</f>
        <v>Unisex, Blue Woven Long Sleeve Shirt, Jazz Logo</v>
      </c>
      <c r="L279" s="89">
        <f>VLOOKUP($A279,'[1]Contract Price by Style'!$A$2:$J$1260,7,FALSE)</f>
        <v>18.75</v>
      </c>
      <c r="M279" s="82" t="str">
        <f>VLOOKUP($A279,'[1]Contract Price by Style'!$A$2:$J$1260,8,FALSE)</f>
        <v>Tops</v>
      </c>
    </row>
    <row r="280" spans="1:13" s="90" customFormat="1">
      <c r="A280" s="137">
        <v>3131</v>
      </c>
      <c r="B280" s="211"/>
      <c r="C280" s="211"/>
      <c r="D280" s="212"/>
      <c r="E280" s="216"/>
      <c r="F280" s="81" t="str">
        <f t="shared" si="20"/>
        <v>354400JZ</v>
      </c>
      <c r="G280" s="82" t="str">
        <f>VLOOKUP($A280,'[1]Contract Price by Style'!$A$2:$J$1260,2,FALSE)</f>
        <v>NONE</v>
      </c>
      <c r="H280" s="82" t="str">
        <f>VLOOKUP($A280,'[1]Contract Price by Style'!$A$2:$J$1260,3,FALSE)</f>
        <v>B162</v>
      </c>
      <c r="I280" s="82" t="str">
        <f>VLOOKUP($A280,'[1]Contract Price by Style'!$A$2:$J$1260,4,FALSE)</f>
        <v>Jazz S/S Shirt, White</v>
      </c>
      <c r="J280" s="82" t="str">
        <f>VLOOKUP($A280,'[1]Contract Price by Style'!$A$2:$J$1260,5,FALSE)</f>
        <v>354400JZ</v>
      </c>
      <c r="K280" s="82" t="str">
        <f>VLOOKUP($A280,'[1]Contract Price by Style'!$A$2:$J$1260,6,FALSE)</f>
        <v>Unisex, White Woven Short Sleeve Shirt, Jazz Logo</v>
      </c>
      <c r="L280" s="89">
        <f>VLOOKUP($A280,'[1]Contract Price by Style'!$A$2:$J$1260,7,FALSE)</f>
        <v>17.75</v>
      </c>
      <c r="M280" s="82" t="str">
        <f>VLOOKUP($A280,'[1]Contract Price by Style'!$A$2:$J$1260,8,FALSE)</f>
        <v>Tops</v>
      </c>
    </row>
    <row r="281" spans="1:13" s="90" customFormat="1">
      <c r="A281" s="137">
        <v>3132</v>
      </c>
      <c r="B281" s="211"/>
      <c r="C281" s="211"/>
      <c r="D281" s="212"/>
      <c r="E281" s="216"/>
      <c r="F281" s="81" t="str">
        <f t="shared" si="20"/>
        <v>354418JZ</v>
      </c>
      <c r="G281" s="82" t="str">
        <f>VLOOKUP($A281,'[1]Contract Price by Style'!$A$2:$J$1260,2,FALSE)</f>
        <v>NONE</v>
      </c>
      <c r="H281" s="82" t="str">
        <f>VLOOKUP($A281,'[1]Contract Price by Style'!$A$2:$J$1260,3,FALSE)</f>
        <v>B162</v>
      </c>
      <c r="I281" s="82" t="str">
        <f>VLOOKUP($A281,'[1]Contract Price by Style'!$A$2:$J$1260,4,FALSE)</f>
        <v>Jazz S/S Shirt, Grey</v>
      </c>
      <c r="J281" s="82" t="str">
        <f>VLOOKUP($A281,'[1]Contract Price by Style'!$A$2:$J$1260,5,FALSE)</f>
        <v>354418JZ</v>
      </c>
      <c r="K281" s="82" t="str">
        <f>VLOOKUP($A281,'[1]Contract Price by Style'!$A$2:$J$1260,6,FALSE)</f>
        <v>Unisex, Grey Woven Short Sleeve Shirt, Jazz Logo</v>
      </c>
      <c r="L281" s="89">
        <f>VLOOKUP($A281,'[1]Contract Price by Style'!$A$2:$J$1260,7,FALSE)</f>
        <v>17.75</v>
      </c>
      <c r="M281" s="82" t="str">
        <f>VLOOKUP($A281,'[1]Contract Price by Style'!$A$2:$J$1260,8,FALSE)</f>
        <v>Tops</v>
      </c>
    </row>
    <row r="282" spans="1:13" s="90" customFormat="1">
      <c r="A282" s="137">
        <v>3133</v>
      </c>
      <c r="B282" s="211"/>
      <c r="C282" s="211"/>
      <c r="D282" s="212"/>
      <c r="E282" s="216"/>
      <c r="F282" s="81" t="str">
        <f t="shared" si="20"/>
        <v>354411JZ</v>
      </c>
      <c r="G282" s="82" t="str">
        <f>VLOOKUP($A282,'[1]Contract Price by Style'!$A$2:$J$1260,2,FALSE)</f>
        <v>NONE</v>
      </c>
      <c r="H282" s="82" t="str">
        <f>VLOOKUP($A282,'[1]Contract Price by Style'!$A$2:$J$1260,3,FALSE)</f>
        <v>B162</v>
      </c>
      <c r="I282" s="82" t="str">
        <f>VLOOKUP($A282,'[1]Contract Price by Style'!$A$2:$J$1260,4,FALSE)</f>
        <v>Jazz S/S Shirt, Light Blue</v>
      </c>
      <c r="J282" s="82" t="str">
        <f>VLOOKUP($A282,'[1]Contract Price by Style'!$A$2:$J$1260,5,FALSE)</f>
        <v>354411JZ</v>
      </c>
      <c r="K282" s="82" t="str">
        <f>VLOOKUP($A282,'[1]Contract Price by Style'!$A$2:$J$1260,6,FALSE)</f>
        <v>Unisex, Blue Woven Short Sleeve Shirt, Jazz Logo</v>
      </c>
      <c r="L282" s="89">
        <f>VLOOKUP($A282,'[1]Contract Price by Style'!$A$2:$J$1260,7,FALSE)</f>
        <v>17.75</v>
      </c>
      <c r="M282" s="82" t="str">
        <f>VLOOKUP($A282,'[1]Contract Price by Style'!$A$2:$J$1260,8,FALSE)</f>
        <v>Tops</v>
      </c>
    </row>
    <row r="283" spans="1:13">
      <c r="A283" s="135">
        <v>24900</v>
      </c>
      <c r="B283" s="46">
        <v>1</v>
      </c>
      <c r="C283" s="46"/>
      <c r="D283" s="42" t="s">
        <v>46</v>
      </c>
      <c r="E283" s="66" t="s">
        <v>193</v>
      </c>
      <c r="F283" s="42">
        <f t="shared" si="20"/>
        <v>6046</v>
      </c>
      <c r="G283" s="66" t="str">
        <f>VLOOKUP($A283,'[1]Contract Price by Style'!$A$2:$J$1260,2,FALSE)</f>
        <v>D105</v>
      </c>
      <c r="H283" s="66" t="str">
        <f>VLOOKUP($A283,'[1]Contract Price by Style'!$A$2:$J$1260,3,FALSE)</f>
        <v>B028</v>
      </c>
      <c r="I283" s="66" t="str">
        <f>VLOOKUP($A283,'[1]Contract Price by Style'!$A$2:$J$1260,4,FALSE)</f>
        <v>Lanyard Blu wRdChar ACExp</v>
      </c>
      <c r="J283" s="66">
        <f>VLOOKUP($A283,'[1]Contract Price by Style'!$A$2:$J$1260,5,FALSE)</f>
        <v>6046</v>
      </c>
      <c r="K283" s="66" t="str">
        <f>VLOOKUP($A283,'[1]Contract Price by Style'!$A$2:$J$1260,6,FALSE)</f>
        <v>Unisex Air Canada Express Lanyard</v>
      </c>
      <c r="L283" s="88">
        <f>VLOOKUP($A283,'[1]Contract Price by Style'!$A$2:$J$1260,7,FALSE)</f>
        <v>1.7238</v>
      </c>
      <c r="M283" s="66" t="str">
        <f>VLOOKUP($A283,'[1]Contract Price by Style'!$A$2:$J$1260,8,FALSE)</f>
        <v>Accessories</v>
      </c>
    </row>
    <row r="284" spans="1:13">
      <c r="A284" s="138"/>
      <c r="B284" s="74"/>
      <c r="C284" s="139"/>
      <c r="D284" s="139"/>
      <c r="F284" s="98"/>
    </row>
    <row r="285" spans="1:13">
      <c r="A285" s="99" t="s">
        <v>223</v>
      </c>
      <c r="B285" s="141"/>
      <c r="C285" s="141"/>
      <c r="D285" s="141"/>
      <c r="E285" s="131"/>
      <c r="F285" s="99"/>
    </row>
    <row r="286" spans="1:13">
      <c r="A286" s="76" t="s">
        <v>254</v>
      </c>
      <c r="B286" s="142"/>
      <c r="C286" s="142"/>
      <c r="D286" s="142"/>
      <c r="E286" s="133"/>
      <c r="F286" s="78"/>
    </row>
    <row r="287" spans="1:13" s="41" customFormat="1" ht="45">
      <c r="A287" s="33" t="s">
        <v>211</v>
      </c>
      <c r="B287" s="36" t="s">
        <v>42</v>
      </c>
      <c r="C287" s="36" t="s">
        <v>43</v>
      </c>
      <c r="D287" s="134" t="s">
        <v>212</v>
      </c>
      <c r="E287" s="34" t="s">
        <v>220</v>
      </c>
      <c r="F287" s="37" t="s">
        <v>213</v>
      </c>
      <c r="G287" s="38" t="s">
        <v>214</v>
      </c>
      <c r="H287" s="37" t="s">
        <v>215</v>
      </c>
      <c r="I287" s="37" t="s">
        <v>216</v>
      </c>
      <c r="J287" s="37" t="s">
        <v>217</v>
      </c>
      <c r="K287" s="37" t="s">
        <v>210</v>
      </c>
      <c r="L287" s="39" t="s">
        <v>218</v>
      </c>
      <c r="M287" s="40" t="s">
        <v>219</v>
      </c>
    </row>
    <row r="288" spans="1:13">
      <c r="A288" s="135">
        <v>1308</v>
      </c>
      <c r="B288" s="101">
        <v>1</v>
      </c>
      <c r="C288" s="101"/>
      <c r="D288" s="42" t="s">
        <v>45</v>
      </c>
      <c r="E288" s="66" t="s">
        <v>193</v>
      </c>
      <c r="F288" s="42">
        <f t="shared" ref="F288:F318" si="22">J288</f>
        <v>5931</v>
      </c>
      <c r="G288" s="66" t="str">
        <f>VLOOKUP($A288,'[1]Contract Price by Style'!$A$2:$J$1260,2,FALSE)</f>
        <v>NONE</v>
      </c>
      <c r="H288" s="66" t="str">
        <f>VLOOKUP($A288,'[1]Contract Price by Style'!$A$2:$J$1260,3,FALSE)</f>
        <v>B156</v>
      </c>
      <c r="I288" s="66" t="str">
        <f>VLOOKUP($A288,'[1]Contract Price by Style'!$A$2:$J$1260,4,FALSE)</f>
        <v xml:space="preserve">Uni Nv Pilot GooseParka </v>
      </c>
      <c r="J288" s="66">
        <f>VLOOKUP($A288,'[1]Contract Price by Style'!$A$2:$J$1260,5,FALSE)</f>
        <v>5931</v>
      </c>
      <c r="K288" s="66" t="str">
        <f>VLOOKUP($A288,'[1]Contract Price by Style'!$A$2:$J$1260,6,FALSE)</f>
        <v>Unisex, Navy Pilot Dresswear Goose Down Parka</v>
      </c>
      <c r="L288" s="88">
        <f>VLOOKUP($A288,'[1]Contract Price by Style'!$A$2:$J$1260,7,FALSE)</f>
        <v>239.95</v>
      </c>
      <c r="M288" s="66" t="str">
        <f>VLOOKUP($A288,'[1]Contract Price by Style'!$A$2:$J$1260,8,FALSE)</f>
        <v>Outerwear</v>
      </c>
    </row>
    <row r="289" spans="1:13">
      <c r="A289" s="136">
        <v>1936</v>
      </c>
      <c r="B289" s="101">
        <v>1</v>
      </c>
      <c r="C289" s="101"/>
      <c r="D289" s="42" t="s">
        <v>49</v>
      </c>
      <c r="E289" s="66" t="s">
        <v>193</v>
      </c>
      <c r="F289" s="42">
        <f t="shared" si="22"/>
        <v>6012</v>
      </c>
      <c r="G289" s="66" t="str">
        <f>VLOOKUP($A289,'[1]Contract Price by Style'!$A$2:$J$1260,2,FALSE)</f>
        <v>D115-S</v>
      </c>
      <c r="H289" s="66" t="str">
        <f>VLOOKUP($A289,'[1]Contract Price by Style'!$A$2:$J$1260,3,FALSE)</f>
        <v>B027</v>
      </c>
      <c r="I289" s="66" t="str">
        <f>VLOOKUP($A289,'[1]Contract Price by Style'!$A$2:$J$1260,4,FALSE)</f>
        <v>Wmn Blk Leather Gloves</v>
      </c>
      <c r="J289" s="66">
        <f>VLOOKUP($A289,'[1]Contract Price by Style'!$A$2:$J$1260,5,FALSE)</f>
        <v>6012</v>
      </c>
      <c r="K289" s="66" t="str">
        <f>VLOOKUP($A289,'[1]Contract Price by Style'!$A$2:$J$1260,6,FALSE)</f>
        <v>Female, Black Leather Gloves</v>
      </c>
      <c r="L289" s="88">
        <f>VLOOKUP($A289,'[1]Contract Price by Style'!$A$2:$J$1260,7,FALSE)</f>
        <v>24.428999999999998</v>
      </c>
      <c r="M289" s="66" t="str">
        <f>VLOOKUP($A289,'[1]Contract Price by Style'!$A$2:$J$1260,8,FALSE)</f>
        <v>Accessories</v>
      </c>
    </row>
    <row r="290" spans="1:13">
      <c r="A290" s="136">
        <v>3940</v>
      </c>
      <c r="B290" s="200">
        <v>1</v>
      </c>
      <c r="C290" s="200"/>
      <c r="D290" s="202" t="s">
        <v>47</v>
      </c>
      <c r="E290" s="215" t="s">
        <v>157</v>
      </c>
      <c r="F290" s="42">
        <f t="shared" si="22"/>
        <v>8143</v>
      </c>
      <c r="G290" s="66" t="str">
        <f>VLOOKUP($A290,'[1]Contract Price by Style'!$A$2:$J$1260,2,FALSE)</f>
        <v>D180</v>
      </c>
      <c r="H290" s="66" t="str">
        <f>VLOOKUP($A290,'[1]Contract Price by Style'!$A$2:$J$1260,3,FALSE)</f>
        <v>B099</v>
      </c>
      <c r="I290" s="66" t="str">
        <f>VLOOKUP($A290,'[1]Contract Price by Style'!$A$2:$J$1260,4,FALSE)</f>
        <v>Wmn Nv Pilot Tie</v>
      </c>
      <c r="J290" s="66">
        <f>VLOOKUP($A290,'[1]Contract Price by Style'!$A$2:$J$1260,5,FALSE)</f>
        <v>8143</v>
      </c>
      <c r="K290" s="66" t="str">
        <f>VLOOKUP($A290,'[1]Contract Price by Style'!$A$2:$J$1260,6,FALSE)</f>
        <v>Female, Navy Pilot Tie</v>
      </c>
      <c r="L290" s="88">
        <f>VLOOKUP($A290,'[1]Contract Price by Style'!$A$2:$J$1260,7,FALSE)</f>
        <v>12.189</v>
      </c>
      <c r="M290" s="66" t="str">
        <f>VLOOKUP($A290,'[1]Contract Price by Style'!$A$2:$J$1260,8,FALSE)</f>
        <v>Accessories</v>
      </c>
    </row>
    <row r="291" spans="1:13">
      <c r="A291" s="136">
        <v>3941</v>
      </c>
      <c r="B291" s="203"/>
      <c r="C291" s="203"/>
      <c r="D291" s="203"/>
      <c r="E291" s="215"/>
      <c r="F291" s="42">
        <f t="shared" si="22"/>
        <v>8144</v>
      </c>
      <c r="G291" s="66" t="str">
        <f>VLOOKUP($A291,'[1]Contract Price by Style'!$A$2:$J$1260,2,FALSE)</f>
        <v>D174</v>
      </c>
      <c r="H291" s="66" t="str">
        <f>VLOOKUP($A291,'[1]Contract Price by Style'!$A$2:$J$1260,3,FALSE)</f>
        <v>B100</v>
      </c>
      <c r="I291" s="66" t="str">
        <f>VLOOKUP($A291,'[1]Contract Price by Style'!$A$2:$J$1260,4,FALSE)</f>
        <v>Wmn Nv Pilot Clip Tie</v>
      </c>
      <c r="J291" s="66">
        <f>VLOOKUP($A291,'[1]Contract Price by Style'!$A$2:$J$1260,5,FALSE)</f>
        <v>8144</v>
      </c>
      <c r="K291" s="66" t="str">
        <f>VLOOKUP($A291,'[1]Contract Price by Style'!$A$2:$J$1260,6,FALSE)</f>
        <v>Female, Navy Pilot Clip Tie</v>
      </c>
      <c r="L291" s="88">
        <f>VLOOKUP($A291,'[1]Contract Price by Style'!$A$2:$J$1260,7,FALSE)</f>
        <v>13.209</v>
      </c>
      <c r="M291" s="66" t="str">
        <f>VLOOKUP($A291,'[1]Contract Price by Style'!$A$2:$J$1260,8,FALSE)</f>
        <v>Accessories</v>
      </c>
    </row>
    <row r="292" spans="1:13">
      <c r="A292" s="136">
        <v>3122</v>
      </c>
      <c r="B292" s="200">
        <v>1</v>
      </c>
      <c r="C292" s="200"/>
      <c r="D292" s="202" t="s">
        <v>54</v>
      </c>
      <c r="E292" s="215" t="s">
        <v>157</v>
      </c>
      <c r="F292" s="42">
        <f t="shared" si="22"/>
        <v>3207</v>
      </c>
      <c r="G292" s="66" t="str">
        <f>VLOOKUP($A292,'[1]Contract Price by Style'!$A$2:$J$1260,2,FALSE)</f>
        <v>D200</v>
      </c>
      <c r="H292" s="66" t="str">
        <f>VLOOKUP($A292,'[1]Contract Price by Style'!$A$2:$J$1260,3,FALSE)</f>
        <v>B019</v>
      </c>
      <c r="I292" s="66" t="str">
        <f>VLOOKUP($A292,'[1]Contract Price by Style'!$A$2:$J$1260,4,FALSE)</f>
        <v>Wmn Wht LS Pilot Blouse</v>
      </c>
      <c r="J292" s="66">
        <f>VLOOKUP($A292,'[1]Contract Price by Style'!$A$2:$J$1260,5,FALSE)</f>
        <v>3207</v>
      </c>
      <c r="K292" s="66" t="str">
        <f>VLOOKUP($A292,'[1]Contract Price by Style'!$A$2:$J$1260,6,FALSE)</f>
        <v>Female, White Pilot Long Sleeve Shirt</v>
      </c>
      <c r="L292" s="88">
        <f>VLOOKUP($A292,'[1]Contract Price by Style'!$A$2:$J$1260,7,FALSE)</f>
        <v>22.388999999999999</v>
      </c>
      <c r="M292" s="66" t="str">
        <f>VLOOKUP($A292,'[1]Contract Price by Style'!$A$2:$J$1260,8,FALSE)</f>
        <v>Tops</v>
      </c>
    </row>
    <row r="293" spans="1:13" s="90" customFormat="1" ht="30">
      <c r="A293" s="137" t="s">
        <v>272</v>
      </c>
      <c r="B293" s="213"/>
      <c r="C293" s="213"/>
      <c r="D293" s="209"/>
      <c r="E293" s="215"/>
      <c r="F293" s="81">
        <f t="shared" ref="F293:F294" si="23">J293</f>
        <v>9030</v>
      </c>
      <c r="G293" s="82" t="str">
        <f>VLOOKUP($A293,'[1]Contract Price by Style'!$A$2:$J$1260,2,FALSE)</f>
        <v>NONE</v>
      </c>
      <c r="H293" s="82" t="str">
        <f>VLOOKUP($A293,'[1]Contract Price by Style'!$A$2:$J$1260,3,FALSE)</f>
        <v>NONE</v>
      </c>
      <c r="I293" s="82" t="str">
        <f>VLOOKUP($A293,'[1]Contract Price by Style'!$A$2:$J$1260,4,FALSE)</f>
        <v>Pilot Maternity SS shirt</v>
      </c>
      <c r="J293" s="82">
        <f>VLOOKUP($A293,'[1]Contract Price by Style'!$A$2:$J$1260,5,FALSE)</f>
        <v>9030</v>
      </c>
      <c r="K293" s="82" t="str">
        <f>VLOOKUP($A293,'[1]Contract Price by Style'!$A$2:$J$1260,6,FALSE)</f>
        <v>Female, White Dress/Pilot Maternity Short Sleeve shirt</v>
      </c>
      <c r="L293" s="89">
        <f>VLOOKUP($A293,'[1]Contract Price by Style'!$A$2:$J$1260,7,FALSE)</f>
        <v>30.525000000000002</v>
      </c>
      <c r="M293" s="82" t="str">
        <f>VLOOKUP($A293,'[1]Contract Price by Style'!$A$2:$J$1260,8,FALSE)</f>
        <v>Tops</v>
      </c>
    </row>
    <row r="294" spans="1:13" s="90" customFormat="1" ht="30">
      <c r="A294" s="137" t="s">
        <v>273</v>
      </c>
      <c r="B294" s="213"/>
      <c r="C294" s="213"/>
      <c r="D294" s="209"/>
      <c r="E294" s="215"/>
      <c r="F294" s="81">
        <f t="shared" si="23"/>
        <v>9060</v>
      </c>
      <c r="G294" s="82" t="str">
        <f>VLOOKUP($A294,'[1]Contract Price by Style'!$A$2:$J$1260,2,FALSE)</f>
        <v>D152</v>
      </c>
      <c r="H294" s="82" t="str">
        <f>VLOOKUP($A294,'[1]Contract Price by Style'!$A$2:$J$1260,3,FALSE)</f>
        <v>NONE</v>
      </c>
      <c r="I294" s="82" t="str">
        <f>VLOOKUP($A294,'[1]Contract Price by Style'!$A$2:$J$1260,4,FALSE)</f>
        <v>Pilot Maternity LS Shirt</v>
      </c>
      <c r="J294" s="82">
        <f>VLOOKUP($A294,'[1]Contract Price by Style'!$A$2:$J$1260,5,FALSE)</f>
        <v>9060</v>
      </c>
      <c r="K294" s="82" t="str">
        <f>VLOOKUP($A294,'[1]Contract Price by Style'!$A$2:$J$1260,6,FALSE)</f>
        <v>Female, White Dress/Pilot Maternity Long Sleeve shirt</v>
      </c>
      <c r="L294" s="89">
        <f>VLOOKUP($A294,'[1]Contract Price by Style'!$A$2:$J$1260,7,FALSE)</f>
        <v>33.585000000000001</v>
      </c>
      <c r="M294" s="82" t="str">
        <f>VLOOKUP($A294,'[1]Contract Price by Style'!$A$2:$J$1260,8,FALSE)</f>
        <v>Tops</v>
      </c>
    </row>
    <row r="295" spans="1:13">
      <c r="A295" s="136">
        <v>3123</v>
      </c>
      <c r="B295" s="213"/>
      <c r="C295" s="213"/>
      <c r="D295" s="209"/>
      <c r="E295" s="215"/>
      <c r="F295" s="42">
        <f t="shared" si="22"/>
        <v>3006</v>
      </c>
      <c r="G295" s="66" t="str">
        <f>VLOOKUP($A295,'[1]Contract Price by Style'!$A$2:$J$1260,2,FALSE)</f>
        <v>D178</v>
      </c>
      <c r="H295" s="66" t="str">
        <f>VLOOKUP($A295,'[1]Contract Price by Style'!$A$2:$J$1260,3,FALSE)</f>
        <v>B017</v>
      </c>
      <c r="I295" s="66" t="str">
        <f>VLOOKUP($A295,'[1]Contract Price by Style'!$A$2:$J$1260,4,FALSE)</f>
        <v>Wmn Wht SS PilotShirt</v>
      </c>
      <c r="J295" s="66">
        <f>VLOOKUP($A295,'[1]Contract Price by Style'!$A$2:$J$1260,5,FALSE)</f>
        <v>3006</v>
      </c>
      <c r="K295" s="66" t="str">
        <f>VLOOKUP($A295,'[1]Contract Price by Style'!$A$2:$J$1260,6,FALSE)</f>
        <v>Female, White Pilot Short Sleeve Shirt</v>
      </c>
      <c r="L295" s="88">
        <f>VLOOKUP($A295,'[1]Contract Price by Style'!$A$2:$J$1260,7,FALSE)</f>
        <v>20.349</v>
      </c>
      <c r="M295" s="66" t="str">
        <f>VLOOKUP($A295,'[1]Contract Price by Style'!$A$2:$J$1260,8,FALSE)</f>
        <v>Tops</v>
      </c>
    </row>
    <row r="296" spans="1:13">
      <c r="A296" s="136">
        <v>3623</v>
      </c>
      <c r="B296" s="101">
        <v>1</v>
      </c>
      <c r="C296" s="101"/>
      <c r="D296" s="42" t="s">
        <v>45</v>
      </c>
      <c r="E296" s="66" t="s">
        <v>193</v>
      </c>
      <c r="F296" s="42">
        <f t="shared" si="22"/>
        <v>9654</v>
      </c>
      <c r="G296" s="66" t="str">
        <f>VLOOKUP($A296,'[1]Contract Price by Style'!$A$2:$J$1260,2,FALSE)</f>
        <v>NONE</v>
      </c>
      <c r="H296" s="66" t="str">
        <f>VLOOKUP($A296,'[1]Contract Price by Style'!$A$2:$J$1260,3,FALSE)</f>
        <v>NONE</v>
      </c>
      <c r="I296" s="66" t="str">
        <f>VLOOKUP($A296,'[1]Contract Price by Style'!$A$2:$J$1260,4,FALSE)</f>
        <v>Uni Blk Pilot Raincoat</v>
      </c>
      <c r="J296" s="66">
        <f>VLOOKUP($A296,'[1]Contract Price by Style'!$A$2:$J$1260,5,FALSE)</f>
        <v>9654</v>
      </c>
      <c r="K296" s="66" t="str">
        <f>VLOOKUP($A296,'[1]Contract Price by Style'!$A$2:$J$1260,6,FALSE)</f>
        <v>Unisex, Black Pilot Rain Coat</v>
      </c>
      <c r="L296" s="88">
        <f>VLOOKUP($A296,'[1]Contract Price by Style'!$A$2:$J$1260,7,FALSE)</f>
        <v>131.94999999999999</v>
      </c>
      <c r="M296" s="66" t="str">
        <f>VLOOKUP($A296,'[1]Contract Price by Style'!$A$2:$J$1260,8,FALSE)</f>
        <v>Outerwear</v>
      </c>
    </row>
    <row r="297" spans="1:13">
      <c r="A297" s="92">
        <v>8924</v>
      </c>
      <c r="B297" s="101">
        <v>1</v>
      </c>
      <c r="C297" s="101"/>
      <c r="D297" s="42" t="s">
        <v>49</v>
      </c>
      <c r="E297" s="66" t="s">
        <v>193</v>
      </c>
      <c r="F297" s="42" t="str">
        <f t="shared" si="22"/>
        <v>614503/</v>
      </c>
      <c r="G297" s="66" t="str">
        <f>VLOOKUP($A297,'[1]Contract Price by Style'!$A$2:$J$1260,2,FALSE)</f>
        <v>NONE</v>
      </c>
      <c r="H297" s="66" t="str">
        <f>VLOOKUP($A297,'[1]Contract Price by Style'!$A$2:$J$1260,3,FALSE)</f>
        <v>NONE</v>
      </c>
      <c r="I297" s="66" t="str">
        <f>VLOOKUP($A297,'[1]Contract Price by Style'!$A$2:$J$1260,4,FALSE)</f>
        <v>Jazz suitcase (distro)</v>
      </c>
      <c r="J297" s="66" t="str">
        <f>VLOOKUP($A297,'[1]Contract Price by Style'!$A$2:$J$1260,5,FALSE)</f>
        <v>614503/</v>
      </c>
      <c r="K297" s="66" t="str">
        <f>VLOOKUP($A297,'[1]Contract Price by Style'!$A$2:$J$1260,6,FALSE)</f>
        <v>Unisex, Black Suitcase, Jazz</v>
      </c>
      <c r="L297" s="88">
        <f>VLOOKUP($A297,'[1]Contract Price by Style'!$A$2:$J$1260,7,FALSE)</f>
        <v>142.30000000000001</v>
      </c>
      <c r="M297" s="66" t="str">
        <f>VLOOKUP($A297,'[1]Contract Price by Style'!$A$2:$J$1260,8,FALSE)</f>
        <v>Accessories</v>
      </c>
    </row>
    <row r="298" spans="1:13">
      <c r="A298" s="92">
        <v>8930</v>
      </c>
      <c r="B298" s="46">
        <v>1</v>
      </c>
      <c r="C298" s="46"/>
      <c r="D298" s="42" t="s">
        <v>45</v>
      </c>
      <c r="E298" s="66" t="s">
        <v>193</v>
      </c>
      <c r="F298" s="42" t="str">
        <f t="shared" si="22"/>
        <v>614603/</v>
      </c>
      <c r="G298" s="66" t="str">
        <f>VLOOKUP($A298,'[1]Contract Price by Style'!$A$2:$J$1260,2,FALSE)</f>
        <v>NONE</v>
      </c>
      <c r="H298" s="66" t="str">
        <f>VLOOKUP($A298,'[1]Contract Price by Style'!$A$2:$J$1260,3,FALSE)</f>
        <v>NONE</v>
      </c>
      <c r="I298" s="66" t="str">
        <f>VLOOKUP($A298,'[1]Contract Price by Style'!$A$2:$J$1260,4,FALSE)</f>
        <v>Jazz lunch tote bag ( disto )</v>
      </c>
      <c r="J298" s="66" t="str">
        <f>VLOOKUP($A298,'[1]Contract Price by Style'!$A$2:$J$1260,5,FALSE)</f>
        <v>614603/</v>
      </c>
      <c r="K298" s="66" t="str">
        <f>VLOOKUP($A298,'[1]Contract Price by Style'!$A$2:$J$1260,6,FALSE)</f>
        <v>Unisex, Black Lunch Tote, Jazz</v>
      </c>
      <c r="L298" s="88">
        <f>VLOOKUP($A298,'[1]Contract Price by Style'!$A$2:$J$1260,7,FALSE)</f>
        <v>7.65</v>
      </c>
      <c r="M298" s="66" t="str">
        <f>VLOOKUP($A298,'[1]Contract Price by Style'!$A$2:$J$1260,8,FALSE)</f>
        <v>Accessories</v>
      </c>
    </row>
    <row r="299" spans="1:13">
      <c r="A299" s="136">
        <v>21933</v>
      </c>
      <c r="B299" s="200">
        <v>1</v>
      </c>
      <c r="C299" s="200"/>
      <c r="D299" s="202" t="s">
        <v>51</v>
      </c>
      <c r="E299" s="215" t="s">
        <v>158</v>
      </c>
      <c r="F299" s="42">
        <f t="shared" si="22"/>
        <v>615309</v>
      </c>
      <c r="G299" s="66" t="str">
        <f>VLOOKUP($A299,'[1]Contract Price by Style'!$A$2:$J$1260,2,FALSE)</f>
        <v>D136</v>
      </c>
      <c r="H299" s="66" t="str">
        <f>VLOOKUP($A299,'[1]Contract Price by Style'!$A$2:$J$1260,3,FALSE)</f>
        <v>B135</v>
      </c>
      <c r="I299" s="66" t="str">
        <f>VLOOKUP($A299,'[1]Contract Price by Style'!$A$2:$J$1260,4,FALSE)</f>
        <v>Wmn Blk Pilot Belt</v>
      </c>
      <c r="J299" s="66">
        <f>VLOOKUP($A299,'[1]Contract Price by Style'!$A$2:$J$1260,5,FALSE)</f>
        <v>615309</v>
      </c>
      <c r="K299" s="66" t="str">
        <f>VLOOKUP($A299,'[1]Contract Price by Style'!$A$2:$J$1260,6,FALSE)</f>
        <v>Female, Black Leather Pilot Belt, Gold Buckle</v>
      </c>
      <c r="L299" s="88">
        <f>VLOOKUP($A299,'[1]Contract Price by Style'!$A$2:$J$1260,7,FALSE)</f>
        <v>12.189</v>
      </c>
      <c r="M299" s="66" t="str">
        <f>VLOOKUP($A299,'[1]Contract Price by Style'!$A$2:$J$1260,8,FALSE)</f>
        <v>Accessories</v>
      </c>
    </row>
    <row r="300" spans="1:13">
      <c r="A300" s="136">
        <v>2935</v>
      </c>
      <c r="B300" s="203"/>
      <c r="C300" s="203"/>
      <c r="D300" s="203"/>
      <c r="E300" s="215"/>
      <c r="F300" s="42">
        <f t="shared" si="22"/>
        <v>6111</v>
      </c>
      <c r="G300" s="66" t="str">
        <f>VLOOKUP($A300,'[1]Contract Price by Style'!$A$2:$J$1260,2,FALSE)</f>
        <v>W105</v>
      </c>
      <c r="H300" s="66" t="str">
        <f>VLOOKUP($A300,'[1]Contract Price by Style'!$A$2:$J$1260,3,FALSE)</f>
        <v>B128</v>
      </c>
      <c r="I300" s="66" t="str">
        <f>VLOOKUP($A300,'[1]Contract Price by Style'!$A$2:$J$1260,4,FALSE)</f>
        <v>Men Blk Leather Belt</v>
      </c>
      <c r="J300" s="66">
        <f>VLOOKUP($A300,'[1]Contract Price by Style'!$A$2:$J$1260,5,FALSE)</f>
        <v>6111</v>
      </c>
      <c r="K300" s="66" t="str">
        <f>VLOOKUP($A300,'[1]Contract Price by Style'!$A$2:$J$1260,6,FALSE)</f>
        <v>Unisex, Black Leather Work Belt, Silver Buckle</v>
      </c>
      <c r="L300" s="88">
        <f>VLOOKUP($A300,'[1]Contract Price by Style'!$A$2:$J$1260,7,FALSE)</f>
        <v>13.209</v>
      </c>
      <c r="M300" s="66" t="str">
        <f>VLOOKUP($A300,'[1]Contract Price by Style'!$A$2:$J$1260,8,FALSE)</f>
        <v>Accessories</v>
      </c>
    </row>
    <row r="301" spans="1:13">
      <c r="A301" s="136">
        <v>20320</v>
      </c>
      <c r="B301" s="200">
        <v>1</v>
      </c>
      <c r="C301" s="200"/>
      <c r="D301" s="202" t="s">
        <v>247</v>
      </c>
      <c r="E301" s="215" t="s">
        <v>158</v>
      </c>
      <c r="F301" s="42">
        <f t="shared" si="22"/>
        <v>5441</v>
      </c>
      <c r="G301" s="66" t="str">
        <f>VLOOKUP($A301,'[1]Contract Price by Style'!$A$2:$J$1260,2,FALSE)</f>
        <v>D146-S</v>
      </c>
      <c r="H301" s="66" t="str">
        <f>VLOOKUP($A301,'[1]Contract Price by Style'!$A$2:$J$1260,3,FALSE)</f>
        <v>B051</v>
      </c>
      <c r="I301" s="66" t="str">
        <f>VLOOKUP($A301,'[1]Contract Price by Style'!$A$2:$J$1260,4,FALSE)</f>
        <v>Wmn Blk AllWeather Coat</v>
      </c>
      <c r="J301" s="66">
        <f>VLOOKUP($A301,'[1]Contract Price by Style'!$A$2:$J$1260,5,FALSE)</f>
        <v>5441</v>
      </c>
      <c r="K301" s="66" t="str">
        <f>VLOOKUP($A301,'[1]Contract Price by Style'!$A$2:$J$1260,6,FALSE)</f>
        <v>Female, Black All Weather  Coat</v>
      </c>
      <c r="L301" s="88">
        <f>VLOOKUP($A301,'[1]Contract Price by Style'!$A$2:$J$1260,7,FALSE)</f>
        <v>152.94899999999998</v>
      </c>
      <c r="M301" s="66" t="str">
        <f>VLOOKUP($A301,'[1]Contract Price by Style'!$A$2:$J$1260,8,FALSE)</f>
        <v>Outerwear</v>
      </c>
    </row>
    <row r="302" spans="1:13">
      <c r="A302" s="136">
        <v>20325</v>
      </c>
      <c r="B302" s="201"/>
      <c r="C302" s="201"/>
      <c r="D302" s="203"/>
      <c r="E302" s="215"/>
      <c r="F302" s="42">
        <f t="shared" si="22"/>
        <v>5440</v>
      </c>
      <c r="G302" s="66" t="str">
        <f>VLOOKUP($A302,'[1]Contract Price by Style'!$A$2:$J$1260,2,FALSE)</f>
        <v>D139</v>
      </c>
      <c r="H302" s="66" t="str">
        <f>VLOOKUP($A302,'[1]Contract Price by Style'!$A$2:$J$1260,3,FALSE)</f>
        <v>B050</v>
      </c>
      <c r="I302" s="66" t="str">
        <f>VLOOKUP($A302,'[1]Contract Price by Style'!$A$2:$J$1260,4,FALSE)</f>
        <v>Wmn Blk Topper Coat</v>
      </c>
      <c r="J302" s="66">
        <f>VLOOKUP($A302,'[1]Contract Price by Style'!$A$2:$J$1260,5,FALSE)</f>
        <v>5440</v>
      </c>
      <c r="K302" s="66" t="str">
        <f>VLOOKUP($A302,'[1]Contract Price by Style'!$A$2:$J$1260,6,FALSE)</f>
        <v>Female, Black Topper Coat</v>
      </c>
      <c r="L302" s="88">
        <f>VLOOKUP($A302,'[1]Contract Price by Style'!$A$2:$J$1260,7,FALSE)</f>
        <v>173.34899999999999</v>
      </c>
      <c r="M302" s="66" t="str">
        <f>VLOOKUP($A302,'[1]Contract Price by Style'!$A$2:$J$1260,8,FALSE)</f>
        <v>Outerwear</v>
      </c>
    </row>
    <row r="303" spans="1:13">
      <c r="A303" s="135">
        <v>3220</v>
      </c>
      <c r="B303" s="59">
        <v>1</v>
      </c>
      <c r="C303" s="59"/>
      <c r="D303" s="60" t="s">
        <v>45</v>
      </c>
      <c r="E303" s="66" t="s">
        <v>193</v>
      </c>
      <c r="F303" s="42">
        <f t="shared" si="22"/>
        <v>5314</v>
      </c>
      <c r="G303" s="66" t="str">
        <f>VLOOKUP($A303,'[1]Contract Price by Style'!$A$2:$J$1260,2,FALSE)</f>
        <v>NONE</v>
      </c>
      <c r="H303" s="66" t="str">
        <f>VLOOKUP($A303,'[1]Contract Price by Style'!$A$2:$J$1260,3,FALSE)</f>
        <v>B137</v>
      </c>
      <c r="I303" s="66" t="str">
        <f>VLOOKUP($A303,'[1]Contract Price by Style'!$A$2:$J$1260,4,FALSE)</f>
        <v>Wmn Nv CPT Blazer</v>
      </c>
      <c r="J303" s="66">
        <f>VLOOKUP($A303,'[1]Contract Price by Style'!$A$2:$J$1260,5,FALSE)</f>
        <v>5314</v>
      </c>
      <c r="K303" s="66" t="str">
        <f>VLOOKUP($A303,'[1]Contract Price by Style'!$A$2:$J$1260,6,FALSE)</f>
        <v>Female, Navy Pilot Captain Unvented Tunic, EX</v>
      </c>
      <c r="L303" s="88">
        <f>VLOOKUP($A303,'[1]Contract Price by Style'!$A$2:$J$1260,7,FALSE)</f>
        <v>173.34899999999999</v>
      </c>
      <c r="M303" s="66" t="str">
        <f>VLOOKUP($A303,'[1]Contract Price by Style'!$A$2:$J$1260,8,FALSE)</f>
        <v>Tunic</v>
      </c>
    </row>
    <row r="304" spans="1:13">
      <c r="A304" s="136">
        <v>3422</v>
      </c>
      <c r="B304" s="200">
        <v>1</v>
      </c>
      <c r="C304" s="200"/>
      <c r="D304" s="202" t="s">
        <v>50</v>
      </c>
      <c r="E304" s="204" t="s">
        <v>193</v>
      </c>
      <c r="F304" s="42">
        <f t="shared" si="22"/>
        <v>1071</v>
      </c>
      <c r="G304" s="66" t="str">
        <f>VLOOKUP($A304,'[1]Contract Price by Style'!$A$2:$J$1260,2,FALSE)</f>
        <v>D163</v>
      </c>
      <c r="H304" s="66" t="str">
        <f>VLOOKUP($A304,'[1]Contract Price by Style'!$A$2:$J$1260,3,FALSE)</f>
        <v>B010</v>
      </c>
      <c r="I304" s="66" t="str">
        <f>VLOOKUP($A304,'[1]Contract Price by Style'!$A$2:$J$1260,4,FALSE)</f>
        <v>Wmn Nv Pilot Pant</v>
      </c>
      <c r="J304" s="66">
        <f>VLOOKUP($A304,'[1]Contract Price by Style'!$A$2:$J$1260,5,FALSE)</f>
        <v>1071</v>
      </c>
      <c r="K304" s="66" t="str">
        <f>VLOOKUP($A304,'[1]Contract Price by Style'!$A$2:$J$1260,6,FALSE)</f>
        <v>Female, Navy Pilot Pant</v>
      </c>
      <c r="L304" s="88">
        <f>VLOOKUP($A304,'[1]Contract Price by Style'!$A$2:$J$1260,7,FALSE)</f>
        <v>71.349000000000004</v>
      </c>
      <c r="M304" s="66" t="str">
        <f>VLOOKUP($A304,'[1]Contract Price by Style'!$A$2:$J$1260,8,FALSE)</f>
        <v>Bottoms</v>
      </c>
    </row>
    <row r="305" spans="1:13" s="90" customFormat="1">
      <c r="A305" s="137" t="s">
        <v>274</v>
      </c>
      <c r="B305" s="201"/>
      <c r="C305" s="201"/>
      <c r="D305" s="203"/>
      <c r="E305" s="205"/>
      <c r="F305" s="81">
        <f t="shared" ref="F305" si="24">J305</f>
        <v>1075</v>
      </c>
      <c r="G305" s="82" t="str">
        <f>VLOOKUP($A305,'[1]Contract Price by Style'!$A$2:$J$1260,2,FALSE)</f>
        <v>NONE</v>
      </c>
      <c r="H305" s="82" t="str">
        <f>VLOOKUP($A305,'[1]Contract Price by Style'!$A$2:$J$1260,3,FALSE)</f>
        <v>NONE</v>
      </c>
      <c r="I305" s="82" t="str">
        <f>VLOOKUP($A305,'[1]Contract Price by Style'!$A$2:$J$1260,4,FALSE)</f>
        <v>Pilot Maternity Pant</v>
      </c>
      <c r="J305" s="82">
        <f>VLOOKUP($A305,'[1]Contract Price by Style'!$A$2:$J$1260,5,FALSE)</f>
        <v>1075</v>
      </c>
      <c r="K305" s="82" t="str">
        <f>VLOOKUP($A305,'[1]Contract Price by Style'!$A$2:$J$1260,6,FALSE)</f>
        <v>Female, Navy Pilot Maternity Pant</v>
      </c>
      <c r="L305" s="89">
        <f>VLOOKUP($A305,'[1]Contract Price by Style'!$A$2:$J$1260,7,FALSE)</f>
        <v>107.02499999999999</v>
      </c>
      <c r="M305" s="82" t="str">
        <f>VLOOKUP($A305,'[1]Contract Price by Style'!$A$2:$J$1260,8,FALSE)</f>
        <v>Bottoms</v>
      </c>
    </row>
    <row r="306" spans="1:13" ht="30">
      <c r="A306" s="71">
        <v>3988</v>
      </c>
      <c r="B306" s="206">
        <v>1</v>
      </c>
      <c r="C306" s="206"/>
      <c r="D306" s="202" t="s">
        <v>51</v>
      </c>
      <c r="E306" s="215" t="s">
        <v>158</v>
      </c>
      <c r="F306" s="42" t="str">
        <f t="shared" si="22"/>
        <v>6701J</v>
      </c>
      <c r="G306" s="66" t="str">
        <f>VLOOKUP($A306,'[1]Contract Price by Style'!$A$2:$J$1260,2,FALSE)</f>
        <v>D161</v>
      </c>
      <c r="H306" s="66" t="str">
        <f>VLOOKUP($A306,'[1]Contract Price by Style'!$A$2:$J$1260,3,FALSE)</f>
        <v>B042</v>
      </c>
      <c r="I306" s="66" t="str">
        <f>VLOOKUP($A306,'[1]Contract Price by Style'!$A$2:$J$1260,4,FALSE)</f>
        <v>Men Nv CPT Hat/JZ</v>
      </c>
      <c r="J306" s="66" t="str">
        <f>VLOOKUP($A306,'[1]Contract Price by Style'!$A$2:$J$1260,5,FALSE)</f>
        <v>6701J</v>
      </c>
      <c r="K306" s="66" t="str">
        <f>VLOOKUP($A306,'[1]Contract Price by Style'!$A$2:$J$1260,6,FALSE)</f>
        <v>Unisex, Navy Pilot Captain Hat, Regular Sizes, Jazz Logo</v>
      </c>
      <c r="L306" s="88">
        <f>VLOOKUP($A306,'[1]Contract Price by Style'!$A$2:$J$1260,7,FALSE)</f>
        <v>79.509</v>
      </c>
      <c r="M306" s="66" t="str">
        <f>VLOOKUP($A306,'[1]Contract Price by Style'!$A$2:$J$1260,8,FALSE)</f>
        <v>Hats</v>
      </c>
    </row>
    <row r="307" spans="1:13">
      <c r="A307" s="71">
        <v>3990</v>
      </c>
      <c r="B307" s="203"/>
      <c r="C307" s="203"/>
      <c r="D307" s="203"/>
      <c r="E307" s="215"/>
      <c r="F307" s="42" t="str">
        <f t="shared" si="22"/>
        <v>6702J</v>
      </c>
      <c r="G307" s="66" t="str">
        <f>VLOOKUP($A307,'[1]Contract Price by Style'!$A$2:$J$1260,2,FALSE)</f>
        <v>D185</v>
      </c>
      <c r="H307" s="66" t="str">
        <f>VLOOKUP($A307,'[1]Contract Price by Style'!$A$2:$J$1260,3,FALSE)</f>
        <v>B043</v>
      </c>
      <c r="I307" s="66" t="str">
        <f>VLOOKUP($A307,'[1]Contract Price by Style'!$A$2:$J$1260,4,FALSE)</f>
        <v>Wmn NV CPT Hat/JZ</v>
      </c>
      <c r="J307" s="66" t="str">
        <f>VLOOKUP($A307,'[1]Contract Price by Style'!$A$2:$J$1260,5,FALSE)</f>
        <v>6702J</v>
      </c>
      <c r="K307" s="66" t="str">
        <f>VLOOKUP($A307,'[1]Contract Price by Style'!$A$2:$J$1260,6,FALSE)</f>
        <v>Unisex, Navy Pilot Captain Hat, Small Sizes, Jazz Logo</v>
      </c>
      <c r="L307" s="88">
        <f>VLOOKUP($A307,'[1]Contract Price by Style'!$A$2:$J$1260,7,FALSE)</f>
        <v>79.509</v>
      </c>
      <c r="M307" s="66" t="str">
        <f>VLOOKUP($A307,'[1]Contract Price by Style'!$A$2:$J$1260,8,FALSE)</f>
        <v>Hats</v>
      </c>
    </row>
    <row r="308" spans="1:13">
      <c r="A308" s="136">
        <v>8822</v>
      </c>
      <c r="B308" s="206">
        <v>1</v>
      </c>
      <c r="C308" s="206"/>
      <c r="D308" s="202" t="s">
        <v>46</v>
      </c>
      <c r="E308" s="215" t="s">
        <v>158</v>
      </c>
      <c r="F308" s="42">
        <f t="shared" si="22"/>
        <v>7012</v>
      </c>
      <c r="G308" s="66" t="str">
        <f>VLOOKUP($A308,'[1]Contract Price by Style'!$A$2:$J$1260,2,FALSE)</f>
        <v>D166</v>
      </c>
      <c r="H308" s="66" t="str">
        <f>VLOOKUP($A308,'[1]Contract Price by Style'!$A$2:$J$1260,3,FALSE)</f>
        <v>B129</v>
      </c>
      <c r="I308" s="66" t="str">
        <f>VLOOKUP($A308,'[1]Contract Price by Style'!$A$2:$J$1260,4,FALSE)</f>
        <v>Uni Nv FA Vneck Sweater</v>
      </c>
      <c r="J308" s="66">
        <f>VLOOKUP($A308,'[1]Contract Price by Style'!$A$2:$J$1260,5,FALSE)</f>
        <v>7012</v>
      </c>
      <c r="K308" s="66" t="str">
        <f>VLOOKUP($A308,'[1]Contract Price by Style'!$A$2:$J$1260,6,FALSE)</f>
        <v>Unisex, Navy Pilot Long Sleeve V-Neck Sweater</v>
      </c>
      <c r="L308" s="88">
        <f>VLOOKUP($A308,'[1]Contract Price by Style'!$A$2:$J$1260,7,FALSE)</f>
        <v>33.609000000000002</v>
      </c>
      <c r="M308" s="66" t="str">
        <f>VLOOKUP($A308,'[1]Contract Price by Style'!$A$2:$J$1260,8,FALSE)</f>
        <v>Sweaters</v>
      </c>
    </row>
    <row r="309" spans="1:13">
      <c r="A309" s="136">
        <v>8824</v>
      </c>
      <c r="B309" s="207"/>
      <c r="C309" s="207"/>
      <c r="D309" s="209"/>
      <c r="E309" s="215"/>
      <c r="F309" s="42">
        <f t="shared" si="22"/>
        <v>7663</v>
      </c>
      <c r="G309" s="66" t="str">
        <f>VLOOKUP($A309,'[1]Contract Price by Style'!$A$2:$J$1260,2,FALSE)</f>
        <v>NONE</v>
      </c>
      <c r="H309" s="66" t="str">
        <f>VLOOKUP($A309,'[1]Contract Price by Style'!$A$2:$J$1260,3,FALSE)</f>
        <v>NEED AC APP.</v>
      </c>
      <c r="I309" s="66" t="str">
        <f>VLOOKUP($A309,'[1]Contract Price by Style'!$A$2:$J$1260,4,FALSE)</f>
        <v>NEED AC APP.</v>
      </c>
      <c r="J309" s="66">
        <f>VLOOKUP($A309,'[1]Contract Price by Style'!$A$2:$J$1260,5,FALSE)</f>
        <v>7663</v>
      </c>
      <c r="K309" s="66" t="str">
        <f>VLOOKUP($A309,'[1]Contract Price by Style'!$A$2:$J$1260,6,FALSE)</f>
        <v>Unisex, Navy Zip Front Pilot Cardigan Sweater</v>
      </c>
      <c r="L309" s="88">
        <f>VLOOKUP($A309,'[1]Contract Price by Style'!$A$2:$J$1260,7,FALSE)</f>
        <v>41.95</v>
      </c>
      <c r="M309" s="66" t="str">
        <f>VLOOKUP($A309,'[1]Contract Price by Style'!$A$2:$J$1260,8,FALSE)</f>
        <v>Sweaters</v>
      </c>
    </row>
    <row r="310" spans="1:13">
      <c r="A310" s="135">
        <v>24900</v>
      </c>
      <c r="B310" s="46">
        <v>1</v>
      </c>
      <c r="C310" s="46"/>
      <c r="D310" s="42" t="s">
        <v>46</v>
      </c>
      <c r="E310" s="66" t="s">
        <v>193</v>
      </c>
      <c r="F310" s="42">
        <f t="shared" si="22"/>
        <v>6046</v>
      </c>
      <c r="G310" s="66" t="str">
        <f>VLOOKUP($A310,'[1]Contract Price by Style'!$A$2:$J$1260,2,FALSE)</f>
        <v>D105</v>
      </c>
      <c r="H310" s="66" t="str">
        <f>VLOOKUP($A310,'[1]Contract Price by Style'!$A$2:$J$1260,3,FALSE)</f>
        <v>B028</v>
      </c>
      <c r="I310" s="66" t="str">
        <f>VLOOKUP($A310,'[1]Contract Price by Style'!$A$2:$J$1260,4,FALSE)</f>
        <v>Lanyard Blu wRdChar ACExp</v>
      </c>
      <c r="J310" s="66">
        <f>VLOOKUP($A310,'[1]Contract Price by Style'!$A$2:$J$1260,5,FALSE)</f>
        <v>6046</v>
      </c>
      <c r="K310" s="66" t="str">
        <f>VLOOKUP($A310,'[1]Contract Price by Style'!$A$2:$J$1260,6,FALSE)</f>
        <v>Unisex Air Canada Express Lanyard</v>
      </c>
      <c r="L310" s="88">
        <f>VLOOKUP($A310,'[1]Contract Price by Style'!$A$2:$J$1260,7,FALSE)</f>
        <v>1.7238</v>
      </c>
      <c r="M310" s="66" t="str">
        <f>VLOOKUP($A310,'[1]Contract Price by Style'!$A$2:$J$1260,8,FALSE)</f>
        <v>Accessories</v>
      </c>
    </row>
    <row r="311" spans="1:13" s="90" customFormat="1">
      <c r="A311" s="137">
        <v>3116</v>
      </c>
      <c r="B311" s="211">
        <v>1</v>
      </c>
      <c r="C311" s="211"/>
      <c r="D311" s="212" t="s">
        <v>85</v>
      </c>
      <c r="E311" s="216" t="s">
        <v>157</v>
      </c>
      <c r="F311" s="81">
        <f t="shared" si="22"/>
        <v>7563</v>
      </c>
      <c r="G311" s="82" t="str">
        <f>VLOOKUP($A311,'[1]Contract Price by Style'!$A$2:$J$1260,2,FALSE)</f>
        <v>NONE</v>
      </c>
      <c r="H311" s="82" t="str">
        <f>VLOOKUP($A311,'[1]Contract Price by Style'!$A$2:$J$1260,3,FALSE)</f>
        <v>NONE</v>
      </c>
      <c r="I311" s="82" t="str">
        <f>VLOOKUP($A311,'[1]Contract Price by Style'!$A$2:$J$1260,4,FALSE)</f>
        <v>Unisex Knit Shirt, Navy</v>
      </c>
      <c r="J311" s="82">
        <f>VLOOKUP($A311,'[1]Contract Price by Style'!$A$2:$J$1260,5,FALSE)</f>
        <v>7563</v>
      </c>
      <c r="K311" s="82" t="str">
        <f>VLOOKUP($A311,'[1]Contract Price by Style'!$A$2:$J$1260,6,FALSE)</f>
        <v>Unisex, Navy Pilot Knit Short Sleeve Polo, Jazz Logo</v>
      </c>
      <c r="L311" s="89">
        <f>VLOOKUP($A311,'[1]Contract Price by Style'!$A$2:$J$1260,7,FALSE)</f>
        <v>24.95</v>
      </c>
      <c r="M311" s="82" t="str">
        <f>VLOOKUP($A311,'[1]Contract Price by Style'!$A$2:$J$1260,8,FALSE)</f>
        <v>Tops</v>
      </c>
    </row>
    <row r="312" spans="1:13" s="90" customFormat="1">
      <c r="A312" s="137">
        <v>3128</v>
      </c>
      <c r="B312" s="211"/>
      <c r="C312" s="211"/>
      <c r="D312" s="212"/>
      <c r="E312" s="216"/>
      <c r="F312" s="81" t="str">
        <f t="shared" si="22"/>
        <v>364400JZ</v>
      </c>
      <c r="G312" s="82" t="str">
        <f>VLOOKUP($A312,'[1]Contract Price by Style'!$A$2:$J$1260,2,FALSE)</f>
        <v>NONE</v>
      </c>
      <c r="H312" s="82" t="str">
        <f>VLOOKUP($A312,'[1]Contract Price by Style'!$A$2:$J$1260,3,FALSE)</f>
        <v>NONE</v>
      </c>
      <c r="I312" s="82" t="str">
        <f>VLOOKUP($A312,'[1]Contract Price by Style'!$A$2:$J$1260,4,FALSE)</f>
        <v>Jazz L/S Shirt, White</v>
      </c>
      <c r="J312" s="82" t="str">
        <f>VLOOKUP($A312,'[1]Contract Price by Style'!$A$2:$J$1260,5,FALSE)</f>
        <v>364400JZ</v>
      </c>
      <c r="K312" s="82" t="str">
        <f>VLOOKUP($A312,'[1]Contract Price by Style'!$A$2:$J$1260,6,FALSE)</f>
        <v>Unisex, White Woven Long Sleeve Shirt, Jazz Logo</v>
      </c>
      <c r="L312" s="89">
        <f>VLOOKUP($A312,'[1]Contract Price by Style'!$A$2:$J$1260,7,FALSE)</f>
        <v>18.75</v>
      </c>
      <c r="M312" s="82" t="str">
        <f>VLOOKUP($A312,'[1]Contract Price by Style'!$A$2:$J$1260,8,FALSE)</f>
        <v>Tops</v>
      </c>
    </row>
    <row r="313" spans="1:13" s="90" customFormat="1">
      <c r="A313" s="137">
        <v>3129</v>
      </c>
      <c r="B313" s="211"/>
      <c r="C313" s="211"/>
      <c r="D313" s="212"/>
      <c r="E313" s="216"/>
      <c r="F313" s="81" t="str">
        <f t="shared" si="22"/>
        <v>364418JZ</v>
      </c>
      <c r="G313" s="82" t="str">
        <f>VLOOKUP($A313,'[1]Contract Price by Style'!$A$2:$J$1260,2,FALSE)</f>
        <v>NONE</v>
      </c>
      <c r="H313" s="82" t="str">
        <f>VLOOKUP($A313,'[1]Contract Price by Style'!$A$2:$J$1260,3,FALSE)</f>
        <v>NONE</v>
      </c>
      <c r="I313" s="82" t="str">
        <f>VLOOKUP($A313,'[1]Contract Price by Style'!$A$2:$J$1260,4,FALSE)</f>
        <v>Jazz L/S Shirt, Grey</v>
      </c>
      <c r="J313" s="82" t="str">
        <f>VLOOKUP($A313,'[1]Contract Price by Style'!$A$2:$J$1260,5,FALSE)</f>
        <v>364418JZ</v>
      </c>
      <c r="K313" s="82" t="str">
        <f>VLOOKUP($A313,'[1]Contract Price by Style'!$A$2:$J$1260,6,FALSE)</f>
        <v>Unisex, Grey Woven Long Sleeve Shirt, Jazz Logo</v>
      </c>
      <c r="L313" s="89">
        <f>VLOOKUP($A313,'[1]Contract Price by Style'!$A$2:$J$1260,7,FALSE)</f>
        <v>18.75</v>
      </c>
      <c r="M313" s="82" t="str">
        <f>VLOOKUP($A313,'[1]Contract Price by Style'!$A$2:$J$1260,8,FALSE)</f>
        <v>Tops</v>
      </c>
    </row>
    <row r="314" spans="1:13" s="90" customFormat="1">
      <c r="A314" s="137">
        <v>3130</v>
      </c>
      <c r="B314" s="211"/>
      <c r="C314" s="211"/>
      <c r="D314" s="212"/>
      <c r="E314" s="216"/>
      <c r="F314" s="81" t="str">
        <f t="shared" si="22"/>
        <v>364411JZ</v>
      </c>
      <c r="G314" s="82" t="str">
        <f>VLOOKUP($A314,'[1]Contract Price by Style'!$A$2:$J$1260,2,FALSE)</f>
        <v>NONE</v>
      </c>
      <c r="H314" s="82" t="str">
        <f>VLOOKUP($A314,'[1]Contract Price by Style'!$A$2:$J$1260,3,FALSE)</f>
        <v>NONE</v>
      </c>
      <c r="I314" s="82" t="str">
        <f>VLOOKUP($A314,'[1]Contract Price by Style'!$A$2:$J$1260,4,FALSE)</f>
        <v>Jazz L/S Shirt, Light Blue</v>
      </c>
      <c r="J314" s="82" t="str">
        <f>VLOOKUP($A314,'[1]Contract Price by Style'!$A$2:$J$1260,5,FALSE)</f>
        <v>364411JZ</v>
      </c>
      <c r="K314" s="82" t="str">
        <f>VLOOKUP($A314,'[1]Contract Price by Style'!$A$2:$J$1260,6,FALSE)</f>
        <v>Unisex, Blue Woven Long Sleeve Shirt, Jazz Logo</v>
      </c>
      <c r="L314" s="89">
        <f>VLOOKUP($A314,'[1]Contract Price by Style'!$A$2:$J$1260,7,FALSE)</f>
        <v>18.75</v>
      </c>
      <c r="M314" s="82" t="str">
        <f>VLOOKUP($A314,'[1]Contract Price by Style'!$A$2:$J$1260,8,FALSE)</f>
        <v>Tops</v>
      </c>
    </row>
    <row r="315" spans="1:13" s="90" customFormat="1">
      <c r="A315" s="137">
        <v>3131</v>
      </c>
      <c r="B315" s="211"/>
      <c r="C315" s="211"/>
      <c r="D315" s="212"/>
      <c r="E315" s="216"/>
      <c r="F315" s="81" t="str">
        <f t="shared" si="22"/>
        <v>354400JZ</v>
      </c>
      <c r="G315" s="82" t="str">
        <f>VLOOKUP($A315,'[1]Contract Price by Style'!$A$2:$J$1260,2,FALSE)</f>
        <v>NONE</v>
      </c>
      <c r="H315" s="82" t="str">
        <f>VLOOKUP($A315,'[1]Contract Price by Style'!$A$2:$J$1260,3,FALSE)</f>
        <v>B162</v>
      </c>
      <c r="I315" s="82" t="str">
        <f>VLOOKUP($A315,'[1]Contract Price by Style'!$A$2:$J$1260,4,FALSE)</f>
        <v>Jazz S/S Shirt, White</v>
      </c>
      <c r="J315" s="82" t="str">
        <f>VLOOKUP($A315,'[1]Contract Price by Style'!$A$2:$J$1260,5,FALSE)</f>
        <v>354400JZ</v>
      </c>
      <c r="K315" s="82" t="str">
        <f>VLOOKUP($A315,'[1]Contract Price by Style'!$A$2:$J$1260,6,FALSE)</f>
        <v>Unisex, White Woven Short Sleeve Shirt, Jazz Logo</v>
      </c>
      <c r="L315" s="89">
        <f>VLOOKUP($A315,'[1]Contract Price by Style'!$A$2:$J$1260,7,FALSE)</f>
        <v>17.75</v>
      </c>
      <c r="M315" s="82" t="str">
        <f>VLOOKUP($A315,'[1]Contract Price by Style'!$A$2:$J$1260,8,FALSE)</f>
        <v>Tops</v>
      </c>
    </row>
    <row r="316" spans="1:13" s="90" customFormat="1">
      <c r="A316" s="137">
        <v>3132</v>
      </c>
      <c r="B316" s="211"/>
      <c r="C316" s="211"/>
      <c r="D316" s="212"/>
      <c r="E316" s="216"/>
      <c r="F316" s="81" t="str">
        <f t="shared" si="22"/>
        <v>354418JZ</v>
      </c>
      <c r="G316" s="82" t="str">
        <f>VLOOKUP($A316,'[1]Contract Price by Style'!$A$2:$J$1260,2,FALSE)</f>
        <v>NONE</v>
      </c>
      <c r="H316" s="82" t="str">
        <f>VLOOKUP($A316,'[1]Contract Price by Style'!$A$2:$J$1260,3,FALSE)</f>
        <v>B162</v>
      </c>
      <c r="I316" s="82" t="str">
        <f>VLOOKUP($A316,'[1]Contract Price by Style'!$A$2:$J$1260,4,FALSE)</f>
        <v>Jazz S/S Shirt, Grey</v>
      </c>
      <c r="J316" s="82" t="str">
        <f>VLOOKUP($A316,'[1]Contract Price by Style'!$A$2:$J$1260,5,FALSE)</f>
        <v>354418JZ</v>
      </c>
      <c r="K316" s="82" t="str">
        <f>VLOOKUP($A316,'[1]Contract Price by Style'!$A$2:$J$1260,6,FALSE)</f>
        <v>Unisex, Grey Woven Short Sleeve Shirt, Jazz Logo</v>
      </c>
      <c r="L316" s="89">
        <f>VLOOKUP($A316,'[1]Contract Price by Style'!$A$2:$J$1260,7,FALSE)</f>
        <v>17.75</v>
      </c>
      <c r="M316" s="82" t="str">
        <f>VLOOKUP($A316,'[1]Contract Price by Style'!$A$2:$J$1260,8,FALSE)</f>
        <v>Tops</v>
      </c>
    </row>
    <row r="317" spans="1:13" s="90" customFormat="1">
      <c r="A317" s="137">
        <v>3133</v>
      </c>
      <c r="B317" s="211"/>
      <c r="C317" s="211"/>
      <c r="D317" s="212"/>
      <c r="E317" s="216"/>
      <c r="F317" s="81" t="str">
        <f t="shared" si="22"/>
        <v>354411JZ</v>
      </c>
      <c r="G317" s="82" t="str">
        <f>VLOOKUP($A317,'[1]Contract Price by Style'!$A$2:$J$1260,2,FALSE)</f>
        <v>NONE</v>
      </c>
      <c r="H317" s="82" t="str">
        <f>VLOOKUP($A317,'[1]Contract Price by Style'!$A$2:$J$1260,3,FALSE)</f>
        <v>B162</v>
      </c>
      <c r="I317" s="82" t="str">
        <f>VLOOKUP($A317,'[1]Contract Price by Style'!$A$2:$J$1260,4,FALSE)</f>
        <v>Jazz S/S Shirt, Light Blue</v>
      </c>
      <c r="J317" s="82" t="str">
        <f>VLOOKUP($A317,'[1]Contract Price by Style'!$A$2:$J$1260,5,FALSE)</f>
        <v>354411JZ</v>
      </c>
      <c r="K317" s="82" t="str">
        <f>VLOOKUP($A317,'[1]Contract Price by Style'!$A$2:$J$1260,6,FALSE)</f>
        <v>Unisex, Blue Woven Short Sleeve Shirt, Jazz Logo</v>
      </c>
      <c r="L317" s="89">
        <f>VLOOKUP($A317,'[1]Contract Price by Style'!$A$2:$J$1260,7,FALSE)</f>
        <v>17.75</v>
      </c>
      <c r="M317" s="82" t="str">
        <f>VLOOKUP($A317,'[1]Contract Price by Style'!$A$2:$J$1260,8,FALSE)</f>
        <v>Tops</v>
      </c>
    </row>
    <row r="318" spans="1:13">
      <c r="A318" s="136">
        <v>21644</v>
      </c>
      <c r="B318" s="101">
        <v>1</v>
      </c>
      <c r="C318" s="101"/>
      <c r="D318" s="42" t="s">
        <v>45</v>
      </c>
      <c r="E318" s="66" t="s">
        <v>193</v>
      </c>
      <c r="F318" s="42" t="str">
        <f t="shared" si="22"/>
        <v>V130J</v>
      </c>
      <c r="G318" s="66" t="str">
        <f>VLOOKUP($A318,'[1]Contract Price by Style'!$A$2:$J$1260,2,FALSE)</f>
        <v>S100-S</v>
      </c>
      <c r="H318" s="66" t="str">
        <f>VLOOKUP($A318,'[1]Contract Price by Style'!$A$2:$J$1260,3,FALSE)</f>
        <v>B095</v>
      </c>
      <c r="I318" s="66" t="str">
        <f>VLOOKUP($A318,'[1]Contract Price by Style'!$A$2:$J$1260,4,FALSE)</f>
        <v>Hi Vis Yellow Vest/JZ</v>
      </c>
      <c r="J318" s="66" t="str">
        <f>VLOOKUP($A318,'[1]Contract Price by Style'!$A$2:$J$1260,5,FALSE)</f>
        <v>V130J</v>
      </c>
      <c r="K318" s="66" t="str">
        <f>VLOOKUP($A318,'[1]Contract Price by Style'!$A$2:$J$1260,6,FALSE)</f>
        <v>Unisex, Yellow Hi-Vis Vest, Jazz Logo</v>
      </c>
      <c r="L318" s="88">
        <f>VLOOKUP($A318,'[1]Contract Price by Style'!$A$2:$J$1260,7,FALSE)</f>
        <v>15.95</v>
      </c>
      <c r="M318" s="66" t="str">
        <f>VLOOKUP($A318,'[1]Contract Price by Style'!$A$2:$J$1260,8,FALSE)</f>
        <v>Vests</v>
      </c>
    </row>
  </sheetData>
  <mergeCells count="315">
    <mergeCell ref="E299:E300"/>
    <mergeCell ref="E301:E302"/>
    <mergeCell ref="E306:E307"/>
    <mergeCell ref="E308:E309"/>
    <mergeCell ref="E311:E317"/>
    <mergeCell ref="E269:E270"/>
    <mergeCell ref="E271:E272"/>
    <mergeCell ref="E273:E274"/>
    <mergeCell ref="E276:E282"/>
    <mergeCell ref="E290:E291"/>
    <mergeCell ref="E219:E220"/>
    <mergeCell ref="E221:E224"/>
    <mergeCell ref="E228:E229"/>
    <mergeCell ref="E230:E231"/>
    <mergeCell ref="E235:E236"/>
    <mergeCell ref="E237:E238"/>
    <mergeCell ref="E292:E295"/>
    <mergeCell ref="E240:E246"/>
    <mergeCell ref="E254:E255"/>
    <mergeCell ref="E256:E259"/>
    <mergeCell ref="E263:E264"/>
    <mergeCell ref="E265:E266"/>
    <mergeCell ref="E267:E268"/>
    <mergeCell ref="E233:E234"/>
    <mergeCell ref="E183:E184"/>
    <mergeCell ref="E185:E188"/>
    <mergeCell ref="E192:E193"/>
    <mergeCell ref="E194:E195"/>
    <mergeCell ref="E196:E197"/>
    <mergeCell ref="E198:E199"/>
    <mergeCell ref="E200:E201"/>
    <mergeCell ref="E202:E203"/>
    <mergeCell ref="E205:E211"/>
    <mergeCell ref="E140:E141"/>
    <mergeCell ref="E142:E143"/>
    <mergeCell ref="E144:E145"/>
    <mergeCell ref="E154:E155"/>
    <mergeCell ref="E156:E159"/>
    <mergeCell ref="E164:E165"/>
    <mergeCell ref="E166:E167"/>
    <mergeCell ref="E171:E172"/>
    <mergeCell ref="E173:E174"/>
    <mergeCell ref="E105:E106"/>
    <mergeCell ref="E107:E108"/>
    <mergeCell ref="E112:E113"/>
    <mergeCell ref="E114:E115"/>
    <mergeCell ref="E124:E125"/>
    <mergeCell ref="E126:E129"/>
    <mergeCell ref="E134:E135"/>
    <mergeCell ref="E136:E137"/>
    <mergeCell ref="E138:E139"/>
    <mergeCell ref="D276:D282"/>
    <mergeCell ref="E6:E7"/>
    <mergeCell ref="E8:E11"/>
    <mergeCell ref="E16:E17"/>
    <mergeCell ref="E18:E19"/>
    <mergeCell ref="E20:E21"/>
    <mergeCell ref="E22:E23"/>
    <mergeCell ref="E24:E25"/>
    <mergeCell ref="E26:E27"/>
    <mergeCell ref="E36:E37"/>
    <mergeCell ref="E46:E47"/>
    <mergeCell ref="E48:E49"/>
    <mergeCell ref="E53:E54"/>
    <mergeCell ref="E55:E56"/>
    <mergeCell ref="E65:E66"/>
    <mergeCell ref="E67:E70"/>
    <mergeCell ref="E75:E76"/>
    <mergeCell ref="E77:E78"/>
    <mergeCell ref="E79:E80"/>
    <mergeCell ref="E81:E82"/>
    <mergeCell ref="E83:E84"/>
    <mergeCell ref="E85:E86"/>
    <mergeCell ref="E95:E96"/>
    <mergeCell ref="E97:E100"/>
    <mergeCell ref="B6:B7"/>
    <mergeCell ref="B8:B11"/>
    <mergeCell ref="B16:B17"/>
    <mergeCell ref="B18:B19"/>
    <mergeCell ref="B20:B21"/>
    <mergeCell ref="B22:B23"/>
    <mergeCell ref="B198:B199"/>
    <mergeCell ref="B200:B201"/>
    <mergeCell ref="B202:B203"/>
    <mergeCell ref="B53:B54"/>
    <mergeCell ref="B55:B56"/>
    <mergeCell ref="B65:B66"/>
    <mergeCell ref="B67:B70"/>
    <mergeCell ref="B75:B76"/>
    <mergeCell ref="B77:B78"/>
    <mergeCell ref="B79:B80"/>
    <mergeCell ref="B81:B82"/>
    <mergeCell ref="B83:B84"/>
    <mergeCell ref="B154:B155"/>
    <mergeCell ref="B156:B159"/>
    <mergeCell ref="B95:B96"/>
    <mergeCell ref="B97:B100"/>
    <mergeCell ref="B105:B106"/>
    <mergeCell ref="B107:B108"/>
    <mergeCell ref="B306:B307"/>
    <mergeCell ref="B308:B309"/>
    <mergeCell ref="B311:B317"/>
    <mergeCell ref="B24:B25"/>
    <mergeCell ref="B26:B27"/>
    <mergeCell ref="B36:B37"/>
    <mergeCell ref="B46:B47"/>
    <mergeCell ref="B48:B49"/>
    <mergeCell ref="B85:B86"/>
    <mergeCell ref="B205:B211"/>
    <mergeCell ref="B219:B220"/>
    <mergeCell ref="B221:B224"/>
    <mergeCell ref="B256:B259"/>
    <mergeCell ref="B263:B264"/>
    <mergeCell ref="B265:B266"/>
    <mergeCell ref="B267:B268"/>
    <mergeCell ref="B269:B270"/>
    <mergeCell ref="B271:B272"/>
    <mergeCell ref="B273:B274"/>
    <mergeCell ref="B276:B282"/>
    <mergeCell ref="B290:B291"/>
    <mergeCell ref="B292:B295"/>
    <mergeCell ref="B299:B300"/>
    <mergeCell ref="B301:B302"/>
    <mergeCell ref="B237:B238"/>
    <mergeCell ref="B240:B246"/>
    <mergeCell ref="B254:B255"/>
    <mergeCell ref="C185:C188"/>
    <mergeCell ref="C202:C203"/>
    <mergeCell ref="C235:C236"/>
    <mergeCell ref="C237:C238"/>
    <mergeCell ref="C256:C259"/>
    <mergeCell ref="B194:B195"/>
    <mergeCell ref="B196:B197"/>
    <mergeCell ref="B185:B188"/>
    <mergeCell ref="B192:B193"/>
    <mergeCell ref="B228:B229"/>
    <mergeCell ref="B112:B113"/>
    <mergeCell ref="B230:B231"/>
    <mergeCell ref="B235:B236"/>
    <mergeCell ref="C228:C229"/>
    <mergeCell ref="C221:C224"/>
    <mergeCell ref="C134:C135"/>
    <mergeCell ref="B164:B165"/>
    <mergeCell ref="B166:B167"/>
    <mergeCell ref="C164:C165"/>
    <mergeCell ref="B114:B115"/>
    <mergeCell ref="B124:B125"/>
    <mergeCell ref="B126:B129"/>
    <mergeCell ref="B134:B135"/>
    <mergeCell ref="B136:B137"/>
    <mergeCell ref="B138:B139"/>
    <mergeCell ref="B140:B141"/>
    <mergeCell ref="B142:B143"/>
    <mergeCell ref="B144:B145"/>
    <mergeCell ref="B171:B172"/>
    <mergeCell ref="B173:B174"/>
    <mergeCell ref="B183:B184"/>
    <mergeCell ref="B169:B170"/>
    <mergeCell ref="B233:B234"/>
    <mergeCell ref="C126:C129"/>
    <mergeCell ref="D228:D229"/>
    <mergeCell ref="C196:C197"/>
    <mergeCell ref="C205:C211"/>
    <mergeCell ref="D205:D211"/>
    <mergeCell ref="C200:C201"/>
    <mergeCell ref="D200:D201"/>
    <mergeCell ref="D202:D203"/>
    <mergeCell ref="D221:D224"/>
    <mergeCell ref="C219:C220"/>
    <mergeCell ref="D219:D220"/>
    <mergeCell ref="C198:C199"/>
    <mergeCell ref="D196:D197"/>
    <mergeCell ref="D6:D7"/>
    <mergeCell ref="D16:D17"/>
    <mergeCell ref="D81:D82"/>
    <mergeCell ref="D24:D25"/>
    <mergeCell ref="C65:C66"/>
    <mergeCell ref="C81:C82"/>
    <mergeCell ref="D75:D76"/>
    <mergeCell ref="C77:C78"/>
    <mergeCell ref="D77:D78"/>
    <mergeCell ref="C8:C11"/>
    <mergeCell ref="D67:D70"/>
    <mergeCell ref="C67:C70"/>
    <mergeCell ref="C22:C23"/>
    <mergeCell ref="C24:C25"/>
    <mergeCell ref="D22:D23"/>
    <mergeCell ref="C16:C17"/>
    <mergeCell ref="D20:D21"/>
    <mergeCell ref="C18:C19"/>
    <mergeCell ref="D79:D80"/>
    <mergeCell ref="C26:C27"/>
    <mergeCell ref="C6:C7"/>
    <mergeCell ref="D8:D11"/>
    <mergeCell ref="D18:D19"/>
    <mergeCell ref="D48:D49"/>
    <mergeCell ref="D126:D129"/>
    <mergeCell ref="D124:D125"/>
    <mergeCell ref="C124:C125"/>
    <mergeCell ref="C75:C76"/>
    <mergeCell ref="C79:C80"/>
    <mergeCell ref="C20:C21"/>
    <mergeCell ref="C83:C84"/>
    <mergeCell ref="C107:C108"/>
    <mergeCell ref="C46:C47"/>
    <mergeCell ref="C48:C49"/>
    <mergeCell ref="C55:C56"/>
    <mergeCell ref="C36:C37"/>
    <mergeCell ref="D36:D37"/>
    <mergeCell ref="D26:D27"/>
    <mergeCell ref="D46:D47"/>
    <mergeCell ref="C53:C54"/>
    <mergeCell ref="C114:C115"/>
    <mergeCell ref="D114:D115"/>
    <mergeCell ref="C95:C96"/>
    <mergeCell ref="D55:D56"/>
    <mergeCell ref="D173:D174"/>
    <mergeCell ref="C183:C184"/>
    <mergeCell ref="C138:C139"/>
    <mergeCell ref="C166:C167"/>
    <mergeCell ref="C156:C159"/>
    <mergeCell ref="D142:D143"/>
    <mergeCell ref="C142:C143"/>
    <mergeCell ref="D183:D184"/>
    <mergeCell ref="D140:D141"/>
    <mergeCell ref="D138:D139"/>
    <mergeCell ref="D166:D167"/>
    <mergeCell ref="C144:C145"/>
    <mergeCell ref="D171:D172"/>
    <mergeCell ref="C171:C172"/>
    <mergeCell ref="D164:D165"/>
    <mergeCell ref="C169:C170"/>
    <mergeCell ref="D169:D170"/>
    <mergeCell ref="D192:D193"/>
    <mergeCell ref="D198:D199"/>
    <mergeCell ref="C192:C193"/>
    <mergeCell ref="D85:D86"/>
    <mergeCell ref="D53:D54"/>
    <mergeCell ref="C112:C113"/>
    <mergeCell ref="D112:D113"/>
    <mergeCell ref="C97:C100"/>
    <mergeCell ref="D97:D100"/>
    <mergeCell ref="C105:C106"/>
    <mergeCell ref="D107:D108"/>
    <mergeCell ref="C194:C195"/>
    <mergeCell ref="D83:D84"/>
    <mergeCell ref="D65:D66"/>
    <mergeCell ref="D136:D137"/>
    <mergeCell ref="C140:C141"/>
    <mergeCell ref="C154:C155"/>
    <mergeCell ref="D154:D155"/>
    <mergeCell ref="C136:C137"/>
    <mergeCell ref="D105:D106"/>
    <mergeCell ref="C85:C86"/>
    <mergeCell ref="D156:D159"/>
    <mergeCell ref="D144:D145"/>
    <mergeCell ref="C173:C174"/>
    <mergeCell ref="D271:D272"/>
    <mergeCell ref="C273:C274"/>
    <mergeCell ref="D273:D274"/>
    <mergeCell ref="C267:C268"/>
    <mergeCell ref="D267:D268"/>
    <mergeCell ref="C240:C246"/>
    <mergeCell ref="D240:D246"/>
    <mergeCell ref="D263:D264"/>
    <mergeCell ref="C254:C255"/>
    <mergeCell ref="C263:C264"/>
    <mergeCell ref="D185:D188"/>
    <mergeCell ref="D194:D195"/>
    <mergeCell ref="C311:C317"/>
    <mergeCell ref="D311:D317"/>
    <mergeCell ref="C306:C307"/>
    <mergeCell ref="D306:D307"/>
    <mergeCell ref="C308:C309"/>
    <mergeCell ref="D308:D309"/>
    <mergeCell ref="C299:C300"/>
    <mergeCell ref="D299:D300"/>
    <mergeCell ref="C292:C295"/>
    <mergeCell ref="D292:D295"/>
    <mergeCell ref="C301:C302"/>
    <mergeCell ref="C290:C291"/>
    <mergeCell ref="D301:D302"/>
    <mergeCell ref="D290:D291"/>
    <mergeCell ref="D235:D236"/>
    <mergeCell ref="D256:D259"/>
    <mergeCell ref="C230:C231"/>
    <mergeCell ref="C276:C282"/>
    <mergeCell ref="C269:C270"/>
    <mergeCell ref="D269:D270"/>
    <mergeCell ref="D254:D255"/>
    <mergeCell ref="C271:C272"/>
    <mergeCell ref="B304:B305"/>
    <mergeCell ref="C304:C305"/>
    <mergeCell ref="D304:D305"/>
    <mergeCell ref="E304:E305"/>
    <mergeCell ref="B38:B41"/>
    <mergeCell ref="C38:C41"/>
    <mergeCell ref="D38:D41"/>
    <mergeCell ref="E38:E41"/>
    <mergeCell ref="B51:B52"/>
    <mergeCell ref="C51:C52"/>
    <mergeCell ref="D51:D52"/>
    <mergeCell ref="E51:E52"/>
    <mergeCell ref="B110:B111"/>
    <mergeCell ref="C110:C111"/>
    <mergeCell ref="D110:D111"/>
    <mergeCell ref="E110:E111"/>
    <mergeCell ref="D230:D231"/>
    <mergeCell ref="D265:D266"/>
    <mergeCell ref="D237:D238"/>
    <mergeCell ref="C265:C266"/>
    <mergeCell ref="C233:C234"/>
    <mergeCell ref="D233:D234"/>
    <mergeCell ref="D134:D135"/>
    <mergeCell ref="D95:D96"/>
  </mergeCells>
  <printOptions horizontalCentered="1"/>
  <pageMargins left="0" right="0" top="0.47244094488188981" bottom="0.59055118110236227" header="0.31496062992125984" footer="0.31496062992125984"/>
  <pageSetup scale="69" fitToHeight="6" orientation="portrait" r:id="rId1"/>
  <headerFooter>
    <oddHeader>&amp;LJazz Uniform Allotments</oddHeader>
    <oddFooter>&amp;LVF Imagewear Canada, Inc.&amp;C&amp;P of &amp;N&amp;R&amp;D</oddFooter>
  </headerFooter>
  <rowBreaks count="5" manualBreakCount="5">
    <brk id="58" max="6" man="1"/>
    <brk id="117" max="16383" man="1"/>
    <brk id="148" max="6" man="1"/>
    <brk id="212" max="6" man="1"/>
    <brk id="283" max="6" man="1"/>
  </rowBreaks>
  <colBreaks count="1" manualBreakCount="1">
    <brk id="7" max="305" man="1"/>
  </colBreaks>
</worksheet>
</file>

<file path=xl/worksheets/sheet3.xml><?xml version="1.0" encoding="utf-8"?>
<worksheet xmlns="http://schemas.openxmlformats.org/spreadsheetml/2006/main" xmlns:r="http://schemas.openxmlformats.org/officeDocument/2006/relationships">
  <sheetPr>
    <tabColor theme="5" tint="0.39997558519241921"/>
  </sheetPr>
  <dimension ref="A1:M195"/>
  <sheetViews>
    <sheetView topLeftCell="A133" zoomScale="75" zoomScaleNormal="75" workbookViewId="0">
      <selection activeCell="I152" sqref="I152"/>
    </sheetView>
  </sheetViews>
  <sheetFormatPr defaultRowHeight="15"/>
  <cols>
    <col min="1" max="1" width="10.7109375" style="79" customWidth="1"/>
    <col min="2" max="2" width="8.28515625" style="79" bestFit="1" customWidth="1"/>
    <col min="3" max="3" width="9.7109375" style="79" bestFit="1" customWidth="1"/>
    <col min="4" max="4" width="10.28515625" style="79" bestFit="1" customWidth="1"/>
    <col min="5" max="5" width="22.85546875" style="32" bestFit="1" customWidth="1"/>
    <col min="6" max="6" width="11.85546875" style="79" customWidth="1"/>
    <col min="7" max="7" width="8.140625" style="79" customWidth="1"/>
    <col min="8" max="8" width="12.5703125" style="79" bestFit="1" customWidth="1"/>
    <col min="9" max="9" width="26" style="79" bestFit="1" customWidth="1"/>
    <col min="10" max="10" width="18.28515625" style="79" bestFit="1" customWidth="1"/>
    <col min="11" max="11" width="62.5703125" style="79" bestFit="1" customWidth="1"/>
    <col min="12" max="12" width="9.42578125" style="86" bestFit="1" customWidth="1"/>
    <col min="13" max="13" width="11.28515625" style="79" bestFit="1" customWidth="1"/>
    <col min="14" max="16384" width="9.140625" style="79"/>
  </cols>
  <sheetData>
    <row r="1" spans="1:13">
      <c r="A1" s="83" t="s">
        <v>225</v>
      </c>
      <c r="B1" s="83"/>
      <c r="C1" s="83"/>
      <c r="D1" s="83"/>
      <c r="E1" s="67"/>
      <c r="F1" s="83"/>
      <c r="G1" s="148"/>
      <c r="H1" s="148"/>
      <c r="I1" s="148"/>
      <c r="J1" s="148"/>
      <c r="K1" s="148"/>
      <c r="L1" s="149"/>
      <c r="M1" s="148"/>
    </row>
    <row r="2" spans="1:13">
      <c r="A2" s="76" t="s">
        <v>255</v>
      </c>
      <c r="B2" s="77"/>
      <c r="C2" s="77"/>
      <c r="D2" s="77"/>
      <c r="E2" s="68"/>
      <c r="F2" s="77"/>
      <c r="G2" s="131"/>
      <c r="H2" s="131"/>
      <c r="I2" s="131"/>
      <c r="J2" s="131"/>
      <c r="K2" s="131"/>
      <c r="L2" s="150"/>
      <c r="M2" s="131"/>
    </row>
    <row r="3" spans="1:13" s="41" customFormat="1" ht="60">
      <c r="A3" s="33" t="s">
        <v>211</v>
      </c>
      <c r="B3" s="34" t="s">
        <v>42</v>
      </c>
      <c r="C3" s="34" t="s">
        <v>43</v>
      </c>
      <c r="D3" s="35" t="s">
        <v>212</v>
      </c>
      <c r="E3" s="36" t="s">
        <v>221</v>
      </c>
      <c r="F3" s="37" t="s">
        <v>213</v>
      </c>
      <c r="G3" s="38" t="s">
        <v>214</v>
      </c>
      <c r="H3" s="37" t="s">
        <v>215</v>
      </c>
      <c r="I3" s="37" t="s">
        <v>216</v>
      </c>
      <c r="J3" s="37" t="s">
        <v>217</v>
      </c>
      <c r="K3" s="37" t="s">
        <v>210</v>
      </c>
      <c r="L3" s="39" t="s">
        <v>218</v>
      </c>
      <c r="M3" s="40" t="s">
        <v>219</v>
      </c>
    </row>
    <row r="4" spans="1:13">
      <c r="A4" s="42">
        <v>1308</v>
      </c>
      <c r="B4" s="46">
        <v>1</v>
      </c>
      <c r="C4" s="46"/>
      <c r="D4" s="42" t="s">
        <v>45</v>
      </c>
      <c r="E4" s="66" t="s">
        <v>193</v>
      </c>
      <c r="F4" s="42">
        <f>J4</f>
        <v>5931</v>
      </c>
      <c r="G4" s="66" t="str">
        <f>VLOOKUP($A4,'[1]Contract Price by Style'!$A$2:$J$1260,2,FALSE)</f>
        <v>NONE</v>
      </c>
      <c r="H4" s="66" t="str">
        <f>VLOOKUP($A4,'[1]Contract Price by Style'!$A$2:$J$1260,3,FALSE)</f>
        <v>B156</v>
      </c>
      <c r="I4" s="66" t="str">
        <f>VLOOKUP($A4,'[1]Contract Price by Style'!$A$2:$J$1260,4,FALSE)</f>
        <v xml:space="preserve">Uni Nv Pilot GooseParka </v>
      </c>
      <c r="J4" s="66">
        <f>VLOOKUP($A4,'[1]Contract Price by Style'!$A$2:$J$1260,5,FALSE)</f>
        <v>5931</v>
      </c>
      <c r="K4" s="66" t="str">
        <f>VLOOKUP($A4,'[1]Contract Price by Style'!$A$2:$J$1260,6,FALSE)</f>
        <v>Unisex, Navy Pilot Dresswear Goose Down Parka</v>
      </c>
      <c r="L4" s="88">
        <f>VLOOKUP($A4,'[1]Contract Price by Style'!$A$2:$J$1260,7,FALSE)</f>
        <v>239.95</v>
      </c>
      <c r="M4" s="66" t="str">
        <f>VLOOKUP($A4,'[1]Contract Price by Style'!$A$2:$J$1260,8,FALSE)</f>
        <v>Outerwear</v>
      </c>
    </row>
    <row r="5" spans="1:13">
      <c r="A5" s="42">
        <v>20320</v>
      </c>
      <c r="B5" s="206">
        <v>1</v>
      </c>
      <c r="C5" s="206"/>
      <c r="D5" s="202" t="s">
        <v>100</v>
      </c>
      <c r="E5" s="215" t="s">
        <v>156</v>
      </c>
      <c r="F5" s="42">
        <f t="shared" ref="F5:F36" si="0">J5</f>
        <v>5441</v>
      </c>
      <c r="G5" s="66" t="str">
        <f>VLOOKUP($A5,'[1]Contract Price by Style'!$A$2:$J$1260,2,FALSE)</f>
        <v>D146-S</v>
      </c>
      <c r="H5" s="66" t="str">
        <f>VLOOKUP($A5,'[1]Contract Price by Style'!$A$2:$J$1260,3,FALSE)</f>
        <v>B051</v>
      </c>
      <c r="I5" s="66" t="str">
        <f>VLOOKUP($A5,'[1]Contract Price by Style'!$A$2:$J$1260,4,FALSE)</f>
        <v>Wmn Blk AllWeather Coat</v>
      </c>
      <c r="J5" s="66">
        <f>VLOOKUP($A5,'[1]Contract Price by Style'!$A$2:$J$1260,5,FALSE)</f>
        <v>5441</v>
      </c>
      <c r="K5" s="66" t="str">
        <f>VLOOKUP($A5,'[1]Contract Price by Style'!$A$2:$J$1260,6,FALSE)</f>
        <v>Female, Black All Weather  Coat</v>
      </c>
      <c r="L5" s="88">
        <f>VLOOKUP($A5,'[1]Contract Price by Style'!$A$2:$J$1260,7,FALSE)</f>
        <v>152.94899999999998</v>
      </c>
      <c r="M5" s="66" t="str">
        <f>VLOOKUP($A5,'[1]Contract Price by Style'!$A$2:$J$1260,8,FALSE)</f>
        <v>Outerwear</v>
      </c>
    </row>
    <row r="6" spans="1:13">
      <c r="A6" s="42">
        <v>20325</v>
      </c>
      <c r="B6" s="203"/>
      <c r="C6" s="203"/>
      <c r="D6" s="203"/>
      <c r="E6" s="215"/>
      <c r="F6" s="42">
        <f t="shared" si="0"/>
        <v>5440</v>
      </c>
      <c r="G6" s="66" t="str">
        <f>VLOOKUP($A6,'[1]Contract Price by Style'!$A$2:$J$1260,2,FALSE)</f>
        <v>D139</v>
      </c>
      <c r="H6" s="66" t="str">
        <f>VLOOKUP($A6,'[1]Contract Price by Style'!$A$2:$J$1260,3,FALSE)</f>
        <v>B050</v>
      </c>
      <c r="I6" s="66" t="str">
        <f>VLOOKUP($A6,'[1]Contract Price by Style'!$A$2:$J$1260,4,FALSE)</f>
        <v>Wmn Blk Topper Coat</v>
      </c>
      <c r="J6" s="66">
        <f>VLOOKUP($A6,'[1]Contract Price by Style'!$A$2:$J$1260,5,FALSE)</f>
        <v>5440</v>
      </c>
      <c r="K6" s="66" t="str">
        <f>VLOOKUP($A6,'[1]Contract Price by Style'!$A$2:$J$1260,6,FALSE)</f>
        <v>Female, Black Topper Coat</v>
      </c>
      <c r="L6" s="88">
        <f>VLOOKUP($A6,'[1]Contract Price by Style'!$A$2:$J$1260,7,FALSE)</f>
        <v>173.34899999999999</v>
      </c>
      <c r="M6" s="66" t="str">
        <f>VLOOKUP($A6,'[1]Contract Price by Style'!$A$2:$J$1260,8,FALSE)</f>
        <v>Outerwear</v>
      </c>
    </row>
    <row r="7" spans="1:13">
      <c r="A7" s="42">
        <v>28322</v>
      </c>
      <c r="B7" s="206">
        <v>1</v>
      </c>
      <c r="C7" s="206"/>
      <c r="D7" s="202" t="s">
        <v>47</v>
      </c>
      <c r="E7" s="204" t="s">
        <v>193</v>
      </c>
      <c r="F7" s="42">
        <f t="shared" si="0"/>
        <v>5310</v>
      </c>
      <c r="G7" s="66" t="str">
        <f>VLOOKUP($A7,'[1]Contract Price by Style'!$A$2:$J$1260,2,FALSE)</f>
        <v>D111-S</v>
      </c>
      <c r="H7" s="66" t="str">
        <f>VLOOKUP($A7,'[1]Contract Price by Style'!$A$2:$J$1260,3,FALSE)</f>
        <v>B001</v>
      </c>
      <c r="I7" s="66" t="str">
        <f>VLOOKUP($A7,'[1]Contract Price by Style'!$A$2:$J$1260,4,FALSE)</f>
        <v>Wmn Nv FA Blazer</v>
      </c>
      <c r="J7" s="66">
        <f>VLOOKUP($A7,'[1]Contract Price by Style'!$A$2:$J$1260,5,FALSE)</f>
        <v>5310</v>
      </c>
      <c r="K7" s="66" t="str">
        <f>VLOOKUP($A7,'[1]Contract Price by Style'!$A$2:$J$1260,6,FALSE)</f>
        <v>Female, Navy Dresswear Blazer</v>
      </c>
      <c r="L7" s="88">
        <f>VLOOKUP($A7,'[1]Contract Price by Style'!$A$2:$J$1260,7,FALSE)</f>
        <v>112.149</v>
      </c>
      <c r="M7" s="66" t="str">
        <f>VLOOKUP($A7,'[1]Contract Price by Style'!$A$2:$J$1260,8,FALSE)</f>
        <v>Blazers</v>
      </c>
    </row>
    <row r="8" spans="1:13" s="90" customFormat="1">
      <c r="A8" s="81">
        <v>28323</v>
      </c>
      <c r="B8" s="208"/>
      <c r="C8" s="208"/>
      <c r="D8" s="203"/>
      <c r="E8" s="205"/>
      <c r="F8" s="81">
        <f t="shared" ref="F8:F10" si="1">J8</f>
        <v>5313</v>
      </c>
      <c r="G8" s="82" t="str">
        <f>VLOOKUP($A8,'[1]Contract Price by Style'!$A$2:$J$1260,2,FALSE)</f>
        <v>D202</v>
      </c>
      <c r="H8" s="82" t="str">
        <f>VLOOKUP($A8,'[1]Contract Price by Style'!$A$2:$J$1260,3,FALSE)</f>
        <v>B142</v>
      </c>
      <c r="I8" s="82" t="str">
        <f>VLOOKUP($A8,'[1]Contract Price by Style'!$A$2:$J$1260,4,FALSE)</f>
        <v>Wmn Nv FA PolyBlazer</v>
      </c>
      <c r="J8" s="82">
        <f>VLOOKUP($A8,'[1]Contract Price by Style'!$A$2:$J$1260,5,FALSE)</f>
        <v>5313</v>
      </c>
      <c r="K8" s="82" t="str">
        <f>VLOOKUP($A8,'[1]Contract Price by Style'!$A$2:$J$1260,6,FALSE)</f>
        <v>Female, Navy Dresswear Blazer, 100% Polyester</v>
      </c>
      <c r="L8" s="89">
        <f>VLOOKUP($A8,'[1]Contract Price by Style'!$A$2:$J$1260,7,FALSE)</f>
        <v>122.349</v>
      </c>
      <c r="M8" s="82" t="str">
        <f>VLOOKUP($A8,'[1]Contract Price by Style'!$A$2:$J$1260,8,FALSE)</f>
        <v>Blazers</v>
      </c>
    </row>
    <row r="9" spans="1:13">
      <c r="A9" s="42">
        <v>20321</v>
      </c>
      <c r="B9" s="206">
        <v>1</v>
      </c>
      <c r="C9" s="206"/>
      <c r="D9" s="202" t="s">
        <v>46</v>
      </c>
      <c r="E9" s="204" t="s">
        <v>193</v>
      </c>
      <c r="F9" s="42">
        <f t="shared" si="1"/>
        <v>5056</v>
      </c>
      <c r="G9" s="66" t="str">
        <f>VLOOKUP($A9,'[1]Contract Price by Style'!$A$2:$J$1260,2,FALSE)</f>
        <v>D118</v>
      </c>
      <c r="H9" s="66" t="str">
        <f>VLOOKUP($A9,'[1]Contract Price by Style'!$A$2:$J$1260,3,FALSE)</f>
        <v>B020</v>
      </c>
      <c r="I9" s="66" t="str">
        <f>VLOOKUP($A9,'[1]Contract Price by Style'!$A$2:$J$1260,4,FALSE)</f>
        <v>Wmn Nv FA Suit Vest</v>
      </c>
      <c r="J9" s="66">
        <f>VLOOKUP($A9,'[1]Contract Price by Style'!$A$2:$J$1260,5,FALSE)</f>
        <v>5056</v>
      </c>
      <c r="K9" s="66" t="str">
        <f>VLOOKUP($A9,'[1]Contract Price by Style'!$A$2:$J$1260,6,FALSE)</f>
        <v>Female, Navy Dresswear Vest</v>
      </c>
      <c r="L9" s="88">
        <f>VLOOKUP($A9,'[1]Contract Price by Style'!$A$2:$J$1260,7,FALSE)</f>
        <v>50.949000000000005</v>
      </c>
      <c r="M9" s="66" t="str">
        <f>VLOOKUP($A9,'[1]Contract Price by Style'!$A$2:$J$1260,8,FALSE)</f>
        <v>Vests</v>
      </c>
    </row>
    <row r="10" spans="1:13" s="90" customFormat="1">
      <c r="A10" s="81">
        <v>20319</v>
      </c>
      <c r="B10" s="208"/>
      <c r="C10" s="208"/>
      <c r="D10" s="203"/>
      <c r="E10" s="205"/>
      <c r="F10" s="81">
        <f t="shared" si="1"/>
        <v>5057</v>
      </c>
      <c r="G10" s="82" t="str">
        <f>VLOOKUP($A10,'[1]Contract Price by Style'!$A$2:$J$1260,2,FALSE)</f>
        <v>D207</v>
      </c>
      <c r="H10" s="82" t="str">
        <f>VLOOKUP($A10,'[1]Contract Price by Style'!$A$2:$J$1260,3,FALSE)</f>
        <v>B143</v>
      </c>
      <c r="I10" s="82" t="str">
        <f>VLOOKUP($A10,'[1]Contract Price by Style'!$A$2:$J$1260,4,FALSE)</f>
        <v>Wmn Nv FA PolySuit Vest</v>
      </c>
      <c r="J10" s="82">
        <f>VLOOKUP($A10,'[1]Contract Price by Style'!$A$2:$J$1260,5,FALSE)</f>
        <v>5057</v>
      </c>
      <c r="K10" s="82" t="str">
        <f>VLOOKUP($A10,'[1]Contract Price by Style'!$A$2:$J$1260,6,FALSE)</f>
        <v>Female, Navy Dresswear Vest, 100% Polyester</v>
      </c>
      <c r="L10" s="89">
        <f>VLOOKUP($A10,'[1]Contract Price by Style'!$A$2:$J$1260,7,FALSE)</f>
        <v>45.849000000000004</v>
      </c>
      <c r="M10" s="82" t="str">
        <f>VLOOKUP($A10,'[1]Contract Price by Style'!$A$2:$J$1260,8,FALSE)</f>
        <v>Vests</v>
      </c>
    </row>
    <row r="11" spans="1:13">
      <c r="A11" s="42">
        <v>24440</v>
      </c>
      <c r="B11" s="46">
        <v>1</v>
      </c>
      <c r="C11" s="46"/>
      <c r="D11" s="42" t="s">
        <v>46</v>
      </c>
      <c r="E11" s="66" t="s">
        <v>193</v>
      </c>
      <c r="F11" s="42">
        <f t="shared" si="0"/>
        <v>7017</v>
      </c>
      <c r="G11" s="66" t="str">
        <f>VLOOKUP($A11,'[1]Contract Price by Style'!$A$2:$J$1260,2,FALSE)</f>
        <v>D135</v>
      </c>
      <c r="H11" s="66" t="str">
        <f>VLOOKUP($A11,'[1]Contract Price by Style'!$A$2:$J$1260,3,FALSE)</f>
        <v>B131</v>
      </c>
      <c r="I11" s="66" t="str">
        <f>VLOOKUP($A11,'[1]Contract Price by Style'!$A$2:$J$1260,4,FALSE)</f>
        <v>Wmn Nv FA Sweater</v>
      </c>
      <c r="J11" s="66">
        <f>VLOOKUP($A11,'[1]Contract Price by Style'!$A$2:$J$1260,5,FALSE)</f>
        <v>7017</v>
      </c>
      <c r="K11" s="66" t="str">
        <f>VLOOKUP($A11,'[1]Contract Price by Style'!$A$2:$J$1260,6,FALSE)</f>
        <v>Female, Navy Dresswear Warm Sweater Zip Cardigan</v>
      </c>
      <c r="L11" s="88">
        <f>VLOOKUP($A11,'[1]Contract Price by Style'!$A$2:$J$1260,7,FALSE)</f>
        <v>40.749000000000002</v>
      </c>
      <c r="M11" s="66" t="str">
        <f>VLOOKUP($A11,'[1]Contract Price by Style'!$A$2:$J$1260,8,FALSE)</f>
        <v>Sweaters</v>
      </c>
    </row>
    <row r="12" spans="1:13">
      <c r="A12" s="92">
        <v>21126</v>
      </c>
      <c r="B12" s="206">
        <v>1</v>
      </c>
      <c r="C12" s="206"/>
      <c r="D12" s="202" t="s">
        <v>53</v>
      </c>
      <c r="E12" s="215" t="s">
        <v>156</v>
      </c>
      <c r="F12" s="42">
        <f t="shared" si="0"/>
        <v>3206</v>
      </c>
      <c r="G12" s="66" t="str">
        <f>VLOOKUP($A12,'[1]Contract Price by Style'!$A$2:$J$1260,2,FALSE)</f>
        <v>D101-S</v>
      </c>
      <c r="H12" s="66" t="str">
        <f>VLOOKUP($A12,'[1]Contract Price by Style'!$A$2:$J$1260,3,FALSE)</f>
        <v>B018</v>
      </c>
      <c r="I12" s="66" t="str">
        <f>VLOOKUP($A12,'[1]Contract Price by Style'!$A$2:$J$1260,4,FALSE)</f>
        <v>Wmn Lt Blu FA LS Blouse</v>
      </c>
      <c r="J12" s="66">
        <f>VLOOKUP($A12,'[1]Contract Price by Style'!$A$2:$J$1260,5,FALSE)</f>
        <v>3206</v>
      </c>
      <c r="K12" s="66" t="str">
        <f>VLOOKUP($A12,'[1]Contract Price by Style'!$A$2:$J$1260,6,FALSE)</f>
        <v xml:space="preserve">Female, Blue Dresswear Long Sleeve Shirt </v>
      </c>
      <c r="L12" s="88">
        <f>VLOOKUP($A12,'[1]Contract Price by Style'!$A$2:$J$1260,7,FALSE)</f>
        <v>17.288999999999998</v>
      </c>
      <c r="M12" s="66" t="str">
        <f>VLOOKUP($A12,'[1]Contract Price by Style'!$A$2:$J$1260,8,FALSE)</f>
        <v>Tops</v>
      </c>
    </row>
    <row r="13" spans="1:13" s="90" customFormat="1">
      <c r="A13" s="81">
        <v>21131</v>
      </c>
      <c r="B13" s="207"/>
      <c r="C13" s="207"/>
      <c r="D13" s="209"/>
      <c r="E13" s="215"/>
      <c r="F13" s="81">
        <f t="shared" ref="F13:F15" si="2">J13</f>
        <v>3007</v>
      </c>
      <c r="G13" s="82" t="str">
        <f>VLOOKUP($A13,'[1]Contract Price by Style'!$A$2:$J$1260,2,FALSE)</f>
        <v>D196</v>
      </c>
      <c r="H13" s="82" t="str">
        <f>VLOOKUP($A13,'[1]Contract Price by Style'!$A$2:$J$1260,3,FALSE)</f>
        <v>B067</v>
      </c>
      <c r="I13" s="82" t="str">
        <f>VLOOKUP($A13,'[1]Contract Price by Style'!$A$2:$J$1260,4,FALSE)</f>
        <v>Wmn Blu SS Ctn Blouse</v>
      </c>
      <c r="J13" s="82">
        <f>VLOOKUP($A13,'[1]Contract Price by Style'!$A$2:$J$1260,5,FALSE)</f>
        <v>3007</v>
      </c>
      <c r="K13" s="82" t="str">
        <f>VLOOKUP($A13,'[1]Contract Price by Style'!$A$2:$J$1260,6,FALSE)</f>
        <v>Female, Blue Dresswear Short Sleeve Shirt, 100% Cotton</v>
      </c>
      <c r="L13" s="89">
        <f>VLOOKUP($A13,'[1]Contract Price by Style'!$A$2:$J$1260,7,FALSE)</f>
        <v>21.369</v>
      </c>
      <c r="M13" s="82" t="str">
        <f>VLOOKUP($A13,'[1]Contract Price by Style'!$A$2:$J$1260,8,FALSE)</f>
        <v>Tops</v>
      </c>
    </row>
    <row r="14" spans="1:13" s="90" customFormat="1">
      <c r="A14" s="81">
        <v>21130</v>
      </c>
      <c r="B14" s="207"/>
      <c r="C14" s="207"/>
      <c r="D14" s="209"/>
      <c r="E14" s="215"/>
      <c r="F14" s="81">
        <f t="shared" si="2"/>
        <v>3208</v>
      </c>
      <c r="G14" s="82" t="str">
        <f>VLOOKUP($A14,'[1]Contract Price by Style'!$A$2:$J$1260,2,FALSE)</f>
        <v>D191</v>
      </c>
      <c r="H14" s="82" t="str">
        <f>VLOOKUP($A14,'[1]Contract Price by Style'!$A$2:$J$1260,3,FALSE)</f>
        <v>B060</v>
      </c>
      <c r="I14" s="82" t="str">
        <f>VLOOKUP($A14,'[1]Contract Price by Style'!$A$2:$J$1260,4,FALSE)</f>
        <v>Wmn Blu FA LS Ctn Blouse</v>
      </c>
      <c r="J14" s="82">
        <f>VLOOKUP($A14,'[1]Contract Price by Style'!$A$2:$J$1260,5,FALSE)</f>
        <v>3208</v>
      </c>
      <c r="K14" s="82" t="str">
        <f>VLOOKUP($A14,'[1]Contract Price by Style'!$A$2:$J$1260,6,FALSE)</f>
        <v>Female, Blue Dresswear Long Sleeve Shirt, 100% Cotton</v>
      </c>
      <c r="L14" s="89">
        <f>VLOOKUP($A14,'[1]Contract Price by Style'!$A$2:$J$1260,7,FALSE)</f>
        <v>22.388999999999999</v>
      </c>
      <c r="M14" s="82" t="str">
        <f>VLOOKUP($A14,'[1]Contract Price by Style'!$A$2:$J$1260,8,FALSE)</f>
        <v>Tops</v>
      </c>
    </row>
    <row r="15" spans="1:13" s="90" customFormat="1">
      <c r="A15" s="81">
        <v>28121</v>
      </c>
      <c r="B15" s="207"/>
      <c r="C15" s="207"/>
      <c r="D15" s="209"/>
      <c r="E15" s="215"/>
      <c r="F15" s="81">
        <f t="shared" si="2"/>
        <v>9003</v>
      </c>
      <c r="G15" s="82" t="str">
        <f>VLOOKUP($A15,'[1]Contract Price by Style'!$A$2:$J$1260,2,FALSE)</f>
        <v>D181</v>
      </c>
      <c r="H15" s="82" t="str">
        <f>VLOOKUP($A15,'[1]Contract Price by Style'!$A$2:$J$1260,3,FALSE)</f>
        <v>B136</v>
      </c>
      <c r="I15" s="82" t="str">
        <f>VLOOKUP($A15,'[1]Contract Price by Style'!$A$2:$J$1260,4,FALSE)</f>
        <v>Wmn Nv FA Mat Blouse</v>
      </c>
      <c r="J15" s="82">
        <f>VLOOKUP($A15,'[1]Contract Price by Style'!$A$2:$J$1260,5,FALSE)</f>
        <v>9003</v>
      </c>
      <c r="K15" s="82" t="str">
        <f>VLOOKUP($A15,'[1]Contract Price by Style'!$A$2:$J$1260,6,FALSE)</f>
        <v>Female, Blue Dresswear Maternity Shirt</v>
      </c>
      <c r="L15" s="89">
        <f>VLOOKUP($A15,'[1]Contract Price by Style'!$A$2:$J$1260,7,FALSE)</f>
        <v>122.349</v>
      </c>
      <c r="M15" s="82" t="str">
        <f>VLOOKUP($A15,'[1]Contract Price by Style'!$A$2:$J$1260,8,FALSE)</f>
        <v>Tops</v>
      </c>
    </row>
    <row r="16" spans="1:13">
      <c r="A16" s="93">
        <v>21127</v>
      </c>
      <c r="B16" s="208"/>
      <c r="C16" s="208"/>
      <c r="D16" s="203"/>
      <c r="E16" s="215"/>
      <c r="F16" s="42">
        <f t="shared" si="0"/>
        <v>3005</v>
      </c>
      <c r="G16" s="66" t="str">
        <f>VLOOKUP($A16,'[1]Contract Price by Style'!$A$2:$J$1260,2,FALSE)</f>
        <v>D102</v>
      </c>
      <c r="H16" s="66" t="str">
        <f>VLOOKUP($A16,'[1]Contract Price by Style'!$A$2:$J$1260,3,FALSE)</f>
        <v>B016</v>
      </c>
      <c r="I16" s="66" t="str">
        <f>VLOOKUP($A16,'[1]Contract Price by Style'!$A$2:$J$1260,4,FALSE)</f>
        <v>Wmn Lt Blu FA SS Blouse</v>
      </c>
      <c r="J16" s="66">
        <f>VLOOKUP($A16,'[1]Contract Price by Style'!$A$2:$J$1260,5,FALSE)</f>
        <v>3005</v>
      </c>
      <c r="K16" s="66" t="str">
        <f>VLOOKUP($A16,'[1]Contract Price by Style'!$A$2:$J$1260,6,FALSE)</f>
        <v xml:space="preserve">Female, Blue Dresswear Short Sleeve Shirt  </v>
      </c>
      <c r="L16" s="88">
        <f>VLOOKUP($A16,'[1]Contract Price by Style'!$A$2:$J$1260,7,FALSE)</f>
        <v>16.268999999999998</v>
      </c>
      <c r="M16" s="66" t="str">
        <f>VLOOKUP($A16,'[1]Contract Price by Style'!$A$2:$J$1260,8,FALSE)</f>
        <v>Tops</v>
      </c>
    </row>
    <row r="17" spans="1:13">
      <c r="A17" s="42">
        <v>24122</v>
      </c>
      <c r="B17" s="46">
        <v>1</v>
      </c>
      <c r="C17" s="46"/>
      <c r="D17" s="42" t="s">
        <v>54</v>
      </c>
      <c r="E17" s="66" t="s">
        <v>193</v>
      </c>
      <c r="F17" s="42">
        <f t="shared" si="0"/>
        <v>7018</v>
      </c>
      <c r="G17" s="66" t="str">
        <f>VLOOKUP($A17,'[1]Contract Price by Style'!$A$2:$J$1260,2,FALSE)</f>
        <v>D127</v>
      </c>
      <c r="H17" s="66" t="str">
        <f>VLOOKUP($A17,'[1]Contract Price by Style'!$A$2:$J$1260,3,FALSE)</f>
        <v>B132</v>
      </c>
      <c r="I17" s="66" t="str">
        <f>VLOOKUP($A17,'[1]Contract Price by Style'!$A$2:$J$1260,4,FALSE)</f>
        <v>Wmn Blu FA Cardigan</v>
      </c>
      <c r="J17" s="66">
        <f>VLOOKUP($A17,'[1]Contract Price by Style'!$A$2:$J$1260,5,FALSE)</f>
        <v>7018</v>
      </c>
      <c r="K17" s="66" t="str">
        <f>VLOOKUP($A17,'[1]Contract Price by Style'!$A$2:$J$1260,6,FALSE)</f>
        <v>Female, Blue Dresswear Zip Cardigan</v>
      </c>
      <c r="L17" s="88">
        <f>VLOOKUP($A17,'[1]Contract Price by Style'!$A$2:$J$1260,7,FALSE)</f>
        <v>40.749000000000002</v>
      </c>
      <c r="M17" s="66" t="str">
        <f>VLOOKUP($A17,'[1]Contract Price by Style'!$A$2:$J$1260,8,FALSE)</f>
        <v>Sweaters</v>
      </c>
    </row>
    <row r="18" spans="1:13">
      <c r="A18" s="42">
        <v>21123</v>
      </c>
      <c r="B18" s="46">
        <v>1</v>
      </c>
      <c r="C18" s="46"/>
      <c r="D18" s="42" t="s">
        <v>89</v>
      </c>
      <c r="E18" s="66" t="s">
        <v>193</v>
      </c>
      <c r="F18" s="42">
        <f t="shared" si="0"/>
        <v>7029</v>
      </c>
      <c r="G18" s="66" t="str">
        <f>VLOOKUP($A18,'[1]Contract Price by Style'!$A$2:$J$1260,2,FALSE)</f>
        <v>D120</v>
      </c>
      <c r="H18" s="66" t="str">
        <f>VLOOKUP($A18,'[1]Contract Price by Style'!$A$2:$J$1260,3,FALSE)</f>
        <v>B046</v>
      </c>
      <c r="I18" s="66" t="str">
        <f>VLOOKUP($A18,'[1]Contract Price by Style'!$A$2:$J$1260,4,FALSE)</f>
        <v>Wmn Lt Blu FA SS Shell</v>
      </c>
      <c r="J18" s="66">
        <f>VLOOKUP($A18,'[1]Contract Price by Style'!$A$2:$J$1260,5,FALSE)</f>
        <v>7029</v>
      </c>
      <c r="K18" s="66" t="str">
        <f>VLOOKUP($A18,'[1]Contract Price by Style'!$A$2:$J$1260,6,FALSE)</f>
        <v xml:space="preserve">Female, Blue Dresswear Short Sleeve Shell </v>
      </c>
      <c r="L18" s="88">
        <f>VLOOKUP($A18,'[1]Contract Price by Style'!$A$2:$J$1260,7,FALSE)</f>
        <v>30.548999999999999</v>
      </c>
      <c r="M18" s="66" t="str">
        <f>VLOOKUP($A18,'[1]Contract Price by Style'!$A$2:$J$1260,8,FALSE)</f>
        <v>Sweaters</v>
      </c>
    </row>
    <row r="19" spans="1:13">
      <c r="A19" s="42">
        <v>20220</v>
      </c>
      <c r="B19" s="206">
        <v>1</v>
      </c>
      <c r="C19" s="206"/>
      <c r="D19" s="202" t="s">
        <v>54</v>
      </c>
      <c r="E19" s="215" t="s">
        <v>156</v>
      </c>
      <c r="F19" s="42">
        <f t="shared" si="0"/>
        <v>1008</v>
      </c>
      <c r="G19" s="66" t="str">
        <f>VLOOKUP($A19,'[1]Contract Price by Style'!$A$2:$J$1260,2,FALSE)</f>
        <v>D104-S</v>
      </c>
      <c r="H19" s="66" t="str">
        <f>VLOOKUP($A19,'[1]Contract Price by Style'!$A$2:$J$1260,3,FALSE)</f>
        <v>B009</v>
      </c>
      <c r="I19" s="66" t="str">
        <f>VLOOKUP($A19,'[1]Contract Price by Style'!$A$2:$J$1260,4,FALSE)</f>
        <v>Wmn Nv FA Pant</v>
      </c>
      <c r="J19" s="66">
        <f>VLOOKUP($A19,'[1]Contract Price by Style'!$A$2:$J$1260,5,FALSE)</f>
        <v>1008</v>
      </c>
      <c r="K19" s="66" t="str">
        <f>VLOOKUP($A19,'[1]Contract Price by Style'!$A$2:$J$1260,6,FALSE)</f>
        <v>Female, Navy Dresswear Pant</v>
      </c>
      <c r="L19" s="88">
        <f>VLOOKUP($A19,'[1]Contract Price by Style'!$A$2:$J$1260,7,FALSE)</f>
        <v>54.009</v>
      </c>
      <c r="M19" s="66" t="str">
        <f>VLOOKUP($A19,'[1]Contract Price by Style'!$A$2:$J$1260,8,FALSE)</f>
        <v>Bottoms</v>
      </c>
    </row>
    <row r="20" spans="1:13" s="90" customFormat="1">
      <c r="A20" s="81">
        <v>20219</v>
      </c>
      <c r="B20" s="207"/>
      <c r="C20" s="207"/>
      <c r="D20" s="209"/>
      <c r="E20" s="215"/>
      <c r="F20" s="81">
        <f t="shared" ref="F20" si="3">J20</f>
        <v>1011</v>
      </c>
      <c r="G20" s="82" t="str">
        <f>VLOOKUP($A20,'[1]Contract Price by Style'!$A$2:$J$1260,2,FALSE)</f>
        <v>D201</v>
      </c>
      <c r="H20" s="82" t="str">
        <f>VLOOKUP($A20,'[1]Contract Price by Style'!$A$2:$J$1260,3,FALSE)</f>
        <v>B139</v>
      </c>
      <c r="I20" s="82" t="str">
        <f>VLOOKUP($A20,'[1]Contract Price by Style'!$A$2:$J$1260,4,FALSE)</f>
        <v>Wmn Nv FA PolyPant</v>
      </c>
      <c r="J20" s="82">
        <f>VLOOKUP($A20,'[1]Contract Price by Style'!$A$2:$J$1260,5,FALSE)</f>
        <v>1011</v>
      </c>
      <c r="K20" s="82" t="str">
        <f>VLOOKUP($A20,'[1]Contract Price by Style'!$A$2:$J$1260,6,FALSE)</f>
        <v>Female, Navy Dresswear Pant, 100% Polyester</v>
      </c>
      <c r="L20" s="89">
        <f>VLOOKUP($A20,'[1]Contract Price by Style'!$A$2:$J$1260,7,FALSE)</f>
        <v>50.949000000000005</v>
      </c>
      <c r="M20" s="82" t="str">
        <f>VLOOKUP($A20,'[1]Contract Price by Style'!$A$2:$J$1260,8,FALSE)</f>
        <v>Bottoms</v>
      </c>
    </row>
    <row r="21" spans="1:13">
      <c r="A21" s="42">
        <v>20221</v>
      </c>
      <c r="B21" s="207"/>
      <c r="C21" s="207"/>
      <c r="D21" s="209"/>
      <c r="E21" s="215"/>
      <c r="F21" s="42">
        <f t="shared" si="0"/>
        <v>1402</v>
      </c>
      <c r="G21" s="66" t="str">
        <f>VLOOKUP($A21,'[1]Contract Price by Style'!$A$2:$J$1260,2,FALSE)</f>
        <v>D116</v>
      </c>
      <c r="H21" s="66" t="str">
        <f>VLOOKUP($A21,'[1]Contract Price by Style'!$A$2:$J$1260,3,FALSE)</f>
        <v>B022</v>
      </c>
      <c r="I21" s="66" t="str">
        <f>VLOOKUP($A21,'[1]Contract Price by Style'!$A$2:$J$1260,4,FALSE)</f>
        <v>Wmn Nv FA Skirt</v>
      </c>
      <c r="J21" s="66">
        <f>VLOOKUP($A21,'[1]Contract Price by Style'!$A$2:$J$1260,5,FALSE)</f>
        <v>1402</v>
      </c>
      <c r="K21" s="66" t="str">
        <f>VLOOKUP($A21,'[1]Contract Price by Style'!$A$2:$J$1260,6,FALSE)</f>
        <v>Female, Navy Dresswear Skirt</v>
      </c>
      <c r="L21" s="88">
        <f>VLOOKUP($A21,'[1]Contract Price by Style'!$A$2:$J$1260,7,FALSE)</f>
        <v>40.749000000000002</v>
      </c>
      <c r="M21" s="66" t="str">
        <f>VLOOKUP($A21,'[1]Contract Price by Style'!$A$2:$J$1260,8,FALSE)</f>
        <v>Bottoms</v>
      </c>
    </row>
    <row r="22" spans="1:13" s="90" customFormat="1">
      <c r="A22" s="81">
        <v>20120</v>
      </c>
      <c r="B22" s="207"/>
      <c r="C22" s="207"/>
      <c r="D22" s="209"/>
      <c r="E22" s="215"/>
      <c r="F22" s="81">
        <f t="shared" ref="F22" si="4">J22</f>
        <v>1112</v>
      </c>
      <c r="G22" s="82" t="str">
        <f>VLOOKUP($A22,'[1]Contract Price by Style'!$A$2:$J$1260,2,FALSE)</f>
        <v>D176</v>
      </c>
      <c r="H22" s="82" t="str">
        <f>VLOOKUP($A22,'[1]Contract Price by Style'!$A$2:$J$1260,3,FALSE)</f>
        <v>B059</v>
      </c>
      <c r="I22" s="82" t="str">
        <f>VLOOKUP($A22,'[1]Contract Price by Style'!$A$2:$J$1260,4,FALSE)</f>
        <v>Wmn Nv FA Maternity Pant</v>
      </c>
      <c r="J22" s="82">
        <f>VLOOKUP($A22,'[1]Contract Price by Style'!$A$2:$J$1260,5,FALSE)</f>
        <v>1112</v>
      </c>
      <c r="K22" s="82" t="str">
        <f>VLOOKUP($A22,'[1]Contract Price by Style'!$A$2:$J$1260,6,FALSE)</f>
        <v>Female, Navy Dresswear Maternity Pant</v>
      </c>
      <c r="L22" s="89">
        <f>VLOOKUP($A22,'[1]Contract Price by Style'!$A$2:$J$1260,7,FALSE)</f>
        <v>57.069000000000003</v>
      </c>
      <c r="M22" s="82" t="str">
        <f>VLOOKUP($A22,'[1]Contract Price by Style'!$A$2:$J$1260,8,FALSE)</f>
        <v>Bottoms</v>
      </c>
    </row>
    <row r="23" spans="1:13" s="90" customFormat="1">
      <c r="A23" s="81">
        <v>20222</v>
      </c>
      <c r="B23" s="207"/>
      <c r="C23" s="207"/>
      <c r="D23" s="209"/>
      <c r="E23" s="215"/>
      <c r="F23" s="81">
        <f t="shared" ref="F23" si="5">J23</f>
        <v>1403</v>
      </c>
      <c r="G23" s="82" t="str">
        <f>VLOOKUP($A23,'[1]Contract Price by Style'!$A$2:$J$1260,2,FALSE)</f>
        <v>D206</v>
      </c>
      <c r="H23" s="82" t="str">
        <f>VLOOKUP($A23,'[1]Contract Price by Style'!$A$2:$J$1260,3,FALSE)</f>
        <v>B140</v>
      </c>
      <c r="I23" s="82" t="str">
        <f>VLOOKUP($A23,'[1]Contract Price by Style'!$A$2:$J$1260,4,FALSE)</f>
        <v>Wmn Nv FA PolySkirt</v>
      </c>
      <c r="J23" s="82">
        <f>VLOOKUP($A23,'[1]Contract Price by Style'!$A$2:$J$1260,5,FALSE)</f>
        <v>1403</v>
      </c>
      <c r="K23" s="82" t="str">
        <f>VLOOKUP($A23,'[1]Contract Price by Style'!$A$2:$J$1260,6,FALSE)</f>
        <v>Female, Navy Dresswear Skirt, 100% Polyester</v>
      </c>
      <c r="L23" s="89">
        <f>VLOOKUP($A23,'[1]Contract Price by Style'!$A$2:$J$1260,7,FALSE)</f>
        <v>35.649000000000001</v>
      </c>
      <c r="M23" s="82" t="str">
        <f>VLOOKUP($A23,'[1]Contract Price by Style'!$A$2:$J$1260,8,FALSE)</f>
        <v>Bottoms</v>
      </c>
    </row>
    <row r="24" spans="1:13" s="90" customFormat="1">
      <c r="A24" s="81">
        <v>28519</v>
      </c>
      <c r="B24" s="207"/>
      <c r="C24" s="207"/>
      <c r="D24" s="209"/>
      <c r="E24" s="215"/>
      <c r="F24" s="81">
        <f t="shared" ref="F24" si="6">J24</f>
        <v>4093</v>
      </c>
      <c r="G24" s="82" t="str">
        <f>VLOOKUP($A24,'[1]Contract Price by Style'!$A$2:$J$1260,2,FALSE)</f>
        <v>D204</v>
      </c>
      <c r="H24" s="82" t="str">
        <f>VLOOKUP($A24,'[1]Contract Price by Style'!$A$2:$J$1260,3,FALSE)</f>
        <v>B146</v>
      </c>
      <c r="I24" s="82" t="str">
        <f>VLOOKUP($A24,'[1]Contract Price by Style'!$A$2:$J$1260,4,FALSE)</f>
        <v>Wmn Nv FA PolyDress</v>
      </c>
      <c r="J24" s="82">
        <f>VLOOKUP($A24,'[1]Contract Price by Style'!$A$2:$J$1260,5,FALSE)</f>
        <v>4093</v>
      </c>
      <c r="K24" s="82" t="str">
        <f>VLOOKUP($A24,'[1]Contract Price by Style'!$A$2:$J$1260,6,FALSE)</f>
        <v>Female, Navy Dresswear Dress, 100% Polyester</v>
      </c>
      <c r="L24" s="89">
        <f>VLOOKUP($A24,'[1]Contract Price by Style'!$A$2:$J$1260,7,FALSE)</f>
        <v>122.349</v>
      </c>
      <c r="M24" s="82" t="str">
        <f>VLOOKUP($A24,'[1]Contract Price by Style'!$A$2:$J$1260,8,FALSE)</f>
        <v>Dress</v>
      </c>
    </row>
    <row r="25" spans="1:13">
      <c r="A25" s="42">
        <v>28520</v>
      </c>
      <c r="B25" s="208"/>
      <c r="C25" s="208"/>
      <c r="D25" s="203"/>
      <c r="E25" s="215"/>
      <c r="F25" s="42">
        <f t="shared" si="0"/>
        <v>4092</v>
      </c>
      <c r="G25" s="66" t="str">
        <f>VLOOKUP($A25,'[1]Contract Price by Style'!$A$2:$J$1260,2,FALSE)</f>
        <v>D112-S</v>
      </c>
      <c r="H25" s="66" t="str">
        <f>VLOOKUP($A25,'[1]Contract Price by Style'!$A$2:$J$1260,3,FALSE)</f>
        <v>B011</v>
      </c>
      <c r="I25" s="66" t="str">
        <f>VLOOKUP($A25,'[1]Contract Price by Style'!$A$2:$J$1260,4,FALSE)</f>
        <v>Wmn Nv FA Dress</v>
      </c>
      <c r="J25" s="66">
        <f>VLOOKUP($A25,'[1]Contract Price by Style'!$A$2:$J$1260,5,FALSE)</f>
        <v>4092</v>
      </c>
      <c r="K25" s="66" t="str">
        <f>VLOOKUP($A25,'[1]Contract Price by Style'!$A$2:$J$1260,6,FALSE)</f>
        <v xml:space="preserve">Female, Navy Dresswear Dress </v>
      </c>
      <c r="L25" s="88">
        <f>VLOOKUP($A25,'[1]Contract Price by Style'!$A$2:$J$1260,7,FALSE)</f>
        <v>101.949</v>
      </c>
      <c r="M25" s="66" t="str">
        <f>VLOOKUP($A25,'[1]Contract Price by Style'!$A$2:$J$1260,8,FALSE)</f>
        <v>Dress</v>
      </c>
    </row>
    <row r="26" spans="1:13">
      <c r="A26" s="42">
        <v>21935</v>
      </c>
      <c r="B26" s="46">
        <v>1</v>
      </c>
      <c r="C26" s="46"/>
      <c r="D26" s="42" t="s">
        <v>46</v>
      </c>
      <c r="E26" s="66" t="s">
        <v>193</v>
      </c>
      <c r="F26" s="42">
        <f t="shared" si="0"/>
        <v>6153</v>
      </c>
      <c r="G26" s="66" t="str">
        <f>VLOOKUP($A26,'[1]Contract Price by Style'!$A$2:$J$1260,2,FALSE)</f>
        <v>D136</v>
      </c>
      <c r="H26" s="66" t="str">
        <f>VLOOKUP($A26,'[1]Contract Price by Style'!$A$2:$J$1260,3,FALSE)</f>
        <v>B030</v>
      </c>
      <c r="I26" s="66" t="str">
        <f>VLOOKUP($A26,'[1]Contract Price by Style'!$A$2:$J$1260,4,FALSE)</f>
        <v>Wmn Blk FA Belt</v>
      </c>
      <c r="J26" s="66">
        <f>VLOOKUP($A26,'[1]Contract Price by Style'!$A$2:$J$1260,5,FALSE)</f>
        <v>6153</v>
      </c>
      <c r="K26" s="66" t="str">
        <f>VLOOKUP($A26,'[1]Contract Price by Style'!$A$2:$J$1260,6,FALSE)</f>
        <v>Female, Black Dresswear Leather Belt, Silver Buckle</v>
      </c>
      <c r="L26" s="88">
        <f>VLOOKUP($A26,'[1]Contract Price by Style'!$A$2:$J$1260,7,FALSE)</f>
        <v>12.189</v>
      </c>
      <c r="M26" s="66" t="str">
        <f>VLOOKUP($A26,'[1]Contract Price by Style'!$A$2:$J$1260,8,FALSE)</f>
        <v>Accessories</v>
      </c>
    </row>
    <row r="27" spans="1:13">
      <c r="A27" s="93">
        <v>21940</v>
      </c>
      <c r="B27" s="46">
        <v>1</v>
      </c>
      <c r="C27" s="46"/>
      <c r="D27" s="42" t="s">
        <v>46</v>
      </c>
      <c r="E27" s="66" t="s">
        <v>193</v>
      </c>
      <c r="F27" s="42">
        <f t="shared" si="0"/>
        <v>6013</v>
      </c>
      <c r="G27" s="66" t="str">
        <f>VLOOKUP($A27,'[1]Contract Price by Style'!$A$2:$J$1260,2,FALSE)</f>
        <v>D119-S</v>
      </c>
      <c r="H27" s="66" t="str">
        <f>VLOOKUP($A27,'[1]Contract Price by Style'!$A$2:$J$1260,3,FALSE)</f>
        <v>B024</v>
      </c>
      <c r="I27" s="66" t="str">
        <f>VLOOKUP($A27,'[1]Contract Price by Style'!$A$2:$J$1260,4,FALSE)</f>
        <v>Wmn Blk FA Purse</v>
      </c>
      <c r="J27" s="66">
        <f>VLOOKUP($A27,'[1]Contract Price by Style'!$A$2:$J$1260,5,FALSE)</f>
        <v>6013</v>
      </c>
      <c r="K27" s="66" t="str">
        <f>VLOOKUP($A27,'[1]Contract Price by Style'!$A$2:$J$1260,6,FALSE)</f>
        <v>Female, Black Dresswear Purse</v>
      </c>
      <c r="L27" s="88">
        <f>VLOOKUP($A27,'[1]Contract Price by Style'!$A$2:$J$1260,7,FALSE)</f>
        <v>61.149000000000001</v>
      </c>
      <c r="M27" s="66" t="str">
        <f>VLOOKUP($A27,'[1]Contract Price by Style'!$A$2:$J$1260,8,FALSE)</f>
        <v>Accessories</v>
      </c>
    </row>
    <row r="28" spans="1:13">
      <c r="A28" s="92">
        <v>28934</v>
      </c>
      <c r="B28" s="46">
        <v>1</v>
      </c>
      <c r="C28" s="46"/>
      <c r="D28" s="42" t="s">
        <v>47</v>
      </c>
      <c r="E28" s="66" t="s">
        <v>193</v>
      </c>
      <c r="F28" s="42">
        <f t="shared" si="0"/>
        <v>8169</v>
      </c>
      <c r="G28" s="66" t="str">
        <f>VLOOKUP($A28,'[1]Contract Price by Style'!$A$2:$J$1260,2,FALSE)</f>
        <v>D164</v>
      </c>
      <c r="H28" s="66" t="str">
        <f>VLOOKUP($A28,'[1]Contract Price by Style'!$A$2:$J$1260,3,FALSE)</f>
        <v>B077</v>
      </c>
      <c r="I28" s="66" t="str">
        <f>VLOOKUP($A28,'[1]Contract Price by Style'!$A$2:$J$1260,4,FALSE)</f>
        <v>Wmn Gry/Red FA Scarf/EX</v>
      </c>
      <c r="J28" s="66">
        <f>VLOOKUP($A28,'[1]Contract Price by Style'!$A$2:$J$1260,5,FALSE)</f>
        <v>8169</v>
      </c>
      <c r="K28" s="66" t="str">
        <f>VLOOKUP($A28,'[1]Contract Price by Style'!$A$2:$J$1260,6,FALSE)</f>
        <v>Female, Charcoal/Red Dresswear Scarf, EX</v>
      </c>
      <c r="L28" s="88">
        <f>VLOOKUP($A28,'[1]Contract Price by Style'!$A$2:$J$1260,7,FALSE)</f>
        <v>12.189</v>
      </c>
      <c r="M28" s="66" t="str">
        <f>VLOOKUP($A28,'[1]Contract Price by Style'!$A$2:$J$1260,8,FALSE)</f>
        <v>Accessories</v>
      </c>
    </row>
    <row r="29" spans="1:13">
      <c r="A29" s="42">
        <v>24938</v>
      </c>
      <c r="B29" s="46">
        <v>1</v>
      </c>
      <c r="C29" s="46"/>
      <c r="D29" s="42" t="s">
        <v>88</v>
      </c>
      <c r="E29" s="66" t="s">
        <v>193</v>
      </c>
      <c r="F29" s="42" t="str">
        <f t="shared" si="0"/>
        <v>8166E</v>
      </c>
      <c r="G29" s="66" t="str">
        <f>VLOOKUP($A29,'[1]Contract Price by Style'!$A$2:$J$1260,2,FALSE)</f>
        <v>D131-S</v>
      </c>
      <c r="H29" s="66" t="str">
        <f>VLOOKUP($A29,'[1]Contract Price by Style'!$A$2:$J$1260,3,FALSE)</f>
        <v>B071</v>
      </c>
      <c r="I29" s="66" t="str">
        <f>VLOOKUP($A29,'[1]Contract Price by Style'!$A$2:$J$1260,4,FALSE)</f>
        <v>Red FA Winter Scarf/EX</v>
      </c>
      <c r="J29" s="66" t="str">
        <f>VLOOKUP($A29,'[1]Contract Price by Style'!$A$2:$J$1260,5,FALSE)</f>
        <v>8166E</v>
      </c>
      <c r="K29" s="66" t="str">
        <f>VLOOKUP($A29,'[1]Contract Price by Style'!$A$2:$J$1260,6,FALSE)</f>
        <v>Unisex, Red Winter Scarf, EX Logo</v>
      </c>
      <c r="L29" s="88">
        <f>VLOOKUP($A29,'[1]Contract Price by Style'!$A$2:$J$1260,7,FALSE)</f>
        <v>22.39</v>
      </c>
      <c r="M29" s="66" t="str">
        <f>VLOOKUP($A29,'[1]Contract Price by Style'!$A$2:$J$1260,8,FALSE)</f>
        <v>Accessories</v>
      </c>
    </row>
    <row r="30" spans="1:13">
      <c r="A30" s="42">
        <v>24900</v>
      </c>
      <c r="B30" s="46">
        <v>1</v>
      </c>
      <c r="C30" s="46"/>
      <c r="D30" s="42" t="s">
        <v>46</v>
      </c>
      <c r="E30" s="66" t="s">
        <v>193</v>
      </c>
      <c r="F30" s="42">
        <f t="shared" si="0"/>
        <v>6046</v>
      </c>
      <c r="G30" s="66" t="str">
        <f>VLOOKUP($A30,'[1]Contract Price by Style'!$A$2:$J$1260,2,FALSE)</f>
        <v>D105</v>
      </c>
      <c r="H30" s="66" t="str">
        <f>VLOOKUP($A30,'[1]Contract Price by Style'!$A$2:$J$1260,3,FALSE)</f>
        <v>B028</v>
      </c>
      <c r="I30" s="66" t="str">
        <f>VLOOKUP($A30,'[1]Contract Price by Style'!$A$2:$J$1260,4,FALSE)</f>
        <v>Lanyard Blu wRdChar ACExp</v>
      </c>
      <c r="J30" s="66">
        <f>VLOOKUP($A30,'[1]Contract Price by Style'!$A$2:$J$1260,5,FALSE)</f>
        <v>6046</v>
      </c>
      <c r="K30" s="66" t="str">
        <f>VLOOKUP($A30,'[1]Contract Price by Style'!$A$2:$J$1260,6,FALSE)</f>
        <v>Unisex Air Canada Express Lanyard</v>
      </c>
      <c r="L30" s="88">
        <f>VLOOKUP($A30,'[1]Contract Price by Style'!$A$2:$J$1260,7,FALSE)</f>
        <v>1.7238</v>
      </c>
      <c r="M30" s="66" t="str">
        <f>VLOOKUP($A30,'[1]Contract Price by Style'!$A$2:$J$1260,8,FALSE)</f>
        <v>Accessories</v>
      </c>
    </row>
    <row r="31" spans="1:13">
      <c r="A31" s="42">
        <v>1936</v>
      </c>
      <c r="B31" s="46">
        <v>1</v>
      </c>
      <c r="C31" s="46"/>
      <c r="D31" s="42" t="s">
        <v>46</v>
      </c>
      <c r="E31" s="66" t="s">
        <v>193</v>
      </c>
      <c r="F31" s="42">
        <f t="shared" si="0"/>
        <v>6012</v>
      </c>
      <c r="G31" s="66" t="str">
        <f>VLOOKUP($A31,'[1]Contract Price by Style'!$A$2:$J$1260,2,FALSE)</f>
        <v>D115-S</v>
      </c>
      <c r="H31" s="66" t="str">
        <f>VLOOKUP($A31,'[1]Contract Price by Style'!$A$2:$J$1260,3,FALSE)</f>
        <v>B027</v>
      </c>
      <c r="I31" s="66" t="str">
        <f>VLOOKUP($A31,'[1]Contract Price by Style'!$A$2:$J$1260,4,FALSE)</f>
        <v>Wmn Blk Leather Gloves</v>
      </c>
      <c r="J31" s="66">
        <f>VLOOKUP($A31,'[1]Contract Price by Style'!$A$2:$J$1260,5,FALSE)</f>
        <v>6012</v>
      </c>
      <c r="K31" s="66" t="str">
        <f>VLOOKUP($A31,'[1]Contract Price by Style'!$A$2:$J$1260,6,FALSE)</f>
        <v>Female, Black Leather Gloves</v>
      </c>
      <c r="L31" s="88">
        <f>VLOOKUP($A31,'[1]Contract Price by Style'!$A$2:$J$1260,7,FALSE)</f>
        <v>24.428999999999998</v>
      </c>
      <c r="M31" s="66" t="str">
        <f>VLOOKUP($A31,'[1]Contract Price by Style'!$A$2:$J$1260,8,FALSE)</f>
        <v>Accessories</v>
      </c>
    </row>
    <row r="32" spans="1:13">
      <c r="A32" s="42">
        <v>8924</v>
      </c>
      <c r="B32" s="46">
        <v>1</v>
      </c>
      <c r="C32" s="46"/>
      <c r="D32" s="42" t="s">
        <v>49</v>
      </c>
      <c r="E32" s="66" t="s">
        <v>193</v>
      </c>
      <c r="F32" s="42" t="str">
        <f t="shared" si="0"/>
        <v>614503/</v>
      </c>
      <c r="G32" s="66" t="str">
        <f>VLOOKUP($A32,'[1]Contract Price by Style'!$A$2:$J$1260,2,FALSE)</f>
        <v>NONE</v>
      </c>
      <c r="H32" s="66" t="str">
        <f>VLOOKUP($A32,'[1]Contract Price by Style'!$A$2:$J$1260,3,FALSE)</f>
        <v>NONE</v>
      </c>
      <c r="I32" s="66" t="str">
        <f>VLOOKUP($A32,'[1]Contract Price by Style'!$A$2:$J$1260,4,FALSE)</f>
        <v>Jazz suitcase (distro)</v>
      </c>
      <c r="J32" s="66" t="str">
        <f>VLOOKUP($A32,'[1]Contract Price by Style'!$A$2:$J$1260,5,FALSE)</f>
        <v>614503/</v>
      </c>
      <c r="K32" s="66" t="str">
        <f>VLOOKUP($A32,'[1]Contract Price by Style'!$A$2:$J$1260,6,FALSE)</f>
        <v>Unisex, Black Suitcase, Jazz</v>
      </c>
      <c r="L32" s="88">
        <f>VLOOKUP($A32,'[1]Contract Price by Style'!$A$2:$J$1260,7,FALSE)</f>
        <v>142.30000000000001</v>
      </c>
      <c r="M32" s="66" t="str">
        <f>VLOOKUP($A32,'[1]Contract Price by Style'!$A$2:$J$1260,8,FALSE)</f>
        <v>Accessories</v>
      </c>
    </row>
    <row r="33" spans="1:13" ht="30">
      <c r="A33" s="42">
        <v>8926</v>
      </c>
      <c r="B33" s="46">
        <v>1</v>
      </c>
      <c r="C33" s="46"/>
      <c r="D33" s="42" t="s">
        <v>45</v>
      </c>
      <c r="E33" s="66" t="s">
        <v>193</v>
      </c>
      <c r="F33" s="42" t="str">
        <f t="shared" si="0"/>
        <v>NONE (DISTRO PRODUCT)</v>
      </c>
      <c r="G33" s="66" t="str">
        <f>VLOOKUP($A33,'[1]Contract Price by Style'!$A$2:$J$1260,2,FALSE)</f>
        <v>NONE</v>
      </c>
      <c r="H33" s="66" t="str">
        <f>VLOOKUP($A33,'[1]Contract Price by Style'!$A$2:$J$1260,3,FALSE)</f>
        <v>NONE</v>
      </c>
      <c r="I33" s="66" t="str">
        <f>VLOOKUP($A33,'[1]Contract Price by Style'!$A$2:$J$1260,4,FALSE)</f>
        <v>Purser Bag (distro)</v>
      </c>
      <c r="J33" s="151" t="str">
        <f>VLOOKUP($A33,'[1]Contract Price by Style'!$A$2:$J$1260,5,FALSE)</f>
        <v>NONE (DISTRO PRODUCT)</v>
      </c>
      <c r="K33" s="66" t="str">
        <f>VLOOKUP($A33,'[1]Contract Price by Style'!$A$2:$J$1260,6,FALSE)</f>
        <v>Unisex, Black Purser Bag, Jazz</v>
      </c>
      <c r="L33" s="88">
        <f>VLOOKUP($A33,'[1]Contract Price by Style'!$A$2:$J$1260,7,FALSE)</f>
        <v>4.95</v>
      </c>
      <c r="M33" s="66" t="str">
        <f>VLOOKUP($A33,'[1]Contract Price by Style'!$A$2:$J$1260,8,FALSE)</f>
        <v>Accessories</v>
      </c>
    </row>
    <row r="34" spans="1:13" s="94" customFormat="1">
      <c r="A34" s="92">
        <v>1979</v>
      </c>
      <c r="B34" s="69">
        <v>1</v>
      </c>
      <c r="C34" s="80"/>
      <c r="D34" s="70" t="s">
        <v>248</v>
      </c>
      <c r="E34" s="80"/>
      <c r="F34" s="71">
        <f t="shared" si="0"/>
        <v>6067</v>
      </c>
      <c r="G34" s="71" t="str">
        <f>VLOOKUP($A34,'[1]Contract Price by Style'!$A$2:$J$1260,2,FALSE)</f>
        <v>NONE</v>
      </c>
      <c r="H34" s="71" t="str">
        <f>VLOOKUP($A34,'[1]Contract Price by Style'!$A$2:$J$1260,3,FALSE)</f>
        <v>B090</v>
      </c>
      <c r="I34" s="71" t="str">
        <f>VLOOKUP($A34,'[1]Contract Price by Style'!$A$2:$J$1260,4,FALSE)</f>
        <v>Slv Clutchback for Brevets</v>
      </c>
      <c r="J34" s="71">
        <f>VLOOKUP($A34,'[1]Contract Price by Style'!$A$2:$J$1260,5,FALSE)</f>
        <v>6067</v>
      </c>
      <c r="K34" s="71" t="str">
        <f>VLOOKUP($A34,'[1]Contract Price by Style'!$A$2:$J$1260,6,FALSE)</f>
        <v>Unisex, Silver Replacement Clutchbacks for Brevets</v>
      </c>
      <c r="L34" s="72">
        <f>VLOOKUP($A34,'[1]Contract Price by Style'!$A$2:$J$1260,7,FALSE)</f>
        <v>0.75</v>
      </c>
      <c r="M34" s="73" t="str">
        <f>VLOOKUP($A34,'[1]Contract Price by Style'!$A$2:$J$1260,8,FALSE)</f>
        <v>Accessories</v>
      </c>
    </row>
    <row r="35" spans="1:13">
      <c r="A35" s="42">
        <v>21960</v>
      </c>
      <c r="B35" s="206">
        <v>1</v>
      </c>
      <c r="C35" s="206"/>
      <c r="D35" s="202" t="s">
        <v>59</v>
      </c>
      <c r="E35" s="215" t="s">
        <v>156</v>
      </c>
      <c r="F35" s="42">
        <f t="shared" si="0"/>
        <v>608518</v>
      </c>
      <c r="G35" s="66" t="str">
        <f>VLOOKUP($A35,'[1]Contract Price by Style'!$A$2:$J$1260,2,FALSE)</f>
        <v>D121</v>
      </c>
      <c r="H35" s="66" t="str">
        <f>VLOOKUP($A35,'[1]Contract Price by Style'!$A$2:$J$1260,3,FALSE)</f>
        <v>B032</v>
      </c>
      <c r="I35" s="66" t="str">
        <f>VLOOKUP($A35,'[1]Contract Price by Style'!$A$2:$J$1260,4,FALSE)</f>
        <v>Silver FA Brevet/</v>
      </c>
      <c r="J35" s="66">
        <f>VLOOKUP($A35,'[1]Contract Price by Style'!$A$2:$J$1260,5,FALSE)</f>
        <v>608518</v>
      </c>
      <c r="K35" s="66" t="str">
        <f>VLOOKUP($A35,'[1]Contract Price by Style'!$A$2:$J$1260,6,FALSE)</f>
        <v xml:space="preserve">Unisex, Silver Dresswear Brevet, Express, Blank </v>
      </c>
      <c r="L35" s="88">
        <f>VLOOKUP($A35,'[1]Contract Price by Style'!$A$2:$J$1260,7,FALSE)</f>
        <v>10.148999999999999</v>
      </c>
      <c r="M35" s="66" t="str">
        <f>VLOOKUP($A35,'[1]Contract Price by Style'!$A$2:$J$1260,8,FALSE)</f>
        <v>Accessories</v>
      </c>
    </row>
    <row r="36" spans="1:13" ht="30">
      <c r="A36" s="92">
        <v>21962</v>
      </c>
      <c r="B36" s="208"/>
      <c r="C36" s="208"/>
      <c r="D36" s="203"/>
      <c r="E36" s="215"/>
      <c r="F36" s="42" t="str">
        <f t="shared" si="0"/>
        <v>608518/N</v>
      </c>
      <c r="G36" s="66" t="str">
        <f>VLOOKUP($A36,'[1]Contract Price by Style'!$A$2:$J$1260,2,FALSE)</f>
        <v>D121</v>
      </c>
      <c r="H36" s="66" t="str">
        <f>VLOOKUP($A36,'[1]Contract Price by Style'!$A$2:$J$1260,3,FALSE)</f>
        <v>B032</v>
      </c>
      <c r="I36" s="66" t="str">
        <f>VLOOKUP($A36,'[1]Contract Price by Style'!$A$2:$J$1260,4,FALSE)</f>
        <v>Silver Express Brevet w/name</v>
      </c>
      <c r="J36" s="66" t="str">
        <f>VLOOKUP($A36,'[1]Contract Price by Style'!$A$2:$J$1260,5,FALSE)</f>
        <v>608518/N</v>
      </c>
      <c r="K36" s="66" t="str">
        <f>VLOOKUP($A36,'[1]Contract Price by Style'!$A$2:$J$1260,6,FALSE)</f>
        <v>Unisex, Silver Dresswear Brevet, Express, to be engraved with name</v>
      </c>
      <c r="L36" s="88">
        <f>VLOOKUP($A36,'[1]Contract Price by Style'!$A$2:$J$1260,7,FALSE)</f>
        <v>13.65</v>
      </c>
      <c r="M36" s="66" t="str">
        <f>VLOOKUP($A36,'[1]Contract Price by Style'!$A$2:$J$1260,8,FALSE)</f>
        <v>Accessories</v>
      </c>
    </row>
    <row r="37" spans="1:13">
      <c r="A37" s="152"/>
      <c r="B37" s="80"/>
      <c r="C37" s="153"/>
      <c r="D37" s="154"/>
      <c r="F37" s="131"/>
      <c r="G37" s="126"/>
      <c r="H37" s="126"/>
      <c r="I37" s="126"/>
      <c r="J37" s="126"/>
      <c r="K37" s="126"/>
      <c r="L37" s="155"/>
      <c r="M37" s="126"/>
    </row>
    <row r="38" spans="1:13">
      <c r="A38" s="99" t="s">
        <v>226</v>
      </c>
      <c r="B38" s="99"/>
      <c r="C38" s="99"/>
      <c r="D38" s="99"/>
      <c r="E38" s="67"/>
      <c r="F38" s="99"/>
      <c r="G38" s="131"/>
      <c r="H38" s="131"/>
      <c r="I38" s="131"/>
      <c r="J38" s="131"/>
      <c r="K38" s="131"/>
      <c r="L38" s="150"/>
      <c r="M38" s="131"/>
    </row>
    <row r="39" spans="1:13">
      <c r="A39" s="76" t="s">
        <v>255</v>
      </c>
      <c r="B39" s="78"/>
      <c r="C39" s="78"/>
      <c r="D39" s="78"/>
      <c r="E39" s="68"/>
      <c r="F39" s="78"/>
      <c r="G39" s="131"/>
      <c r="H39" s="131"/>
      <c r="I39" s="131"/>
      <c r="J39" s="131"/>
      <c r="K39" s="131"/>
      <c r="L39" s="150"/>
      <c r="M39" s="131"/>
    </row>
    <row r="40" spans="1:13" s="41" customFormat="1" ht="60">
      <c r="A40" s="33" t="s">
        <v>211</v>
      </c>
      <c r="B40" s="34" t="s">
        <v>42</v>
      </c>
      <c r="C40" s="34" t="s">
        <v>43</v>
      </c>
      <c r="D40" s="35" t="s">
        <v>212</v>
      </c>
      <c r="E40" s="36" t="s">
        <v>221</v>
      </c>
      <c r="F40" s="37" t="s">
        <v>213</v>
      </c>
      <c r="G40" s="38" t="s">
        <v>214</v>
      </c>
      <c r="H40" s="37" t="s">
        <v>215</v>
      </c>
      <c r="I40" s="37" t="s">
        <v>216</v>
      </c>
      <c r="J40" s="37" t="s">
        <v>217</v>
      </c>
      <c r="K40" s="37" t="s">
        <v>210</v>
      </c>
      <c r="L40" s="39" t="s">
        <v>218</v>
      </c>
      <c r="M40" s="40" t="s">
        <v>219</v>
      </c>
    </row>
    <row r="41" spans="1:13">
      <c r="A41" s="42">
        <v>1308</v>
      </c>
      <c r="B41" s="46">
        <v>1</v>
      </c>
      <c r="C41" s="46"/>
      <c r="D41" s="42" t="s">
        <v>45</v>
      </c>
      <c r="E41" s="66" t="s">
        <v>193</v>
      </c>
      <c r="F41" s="42">
        <f t="shared" ref="F41:F65" si="7">J41</f>
        <v>5931</v>
      </c>
      <c r="G41" s="66" t="str">
        <f>VLOOKUP($A41,'[1]Contract Price by Style'!$A$2:$J$1260,2,FALSE)</f>
        <v>NONE</v>
      </c>
      <c r="H41" s="66" t="str">
        <f>VLOOKUP($A41,'[1]Contract Price by Style'!$A$2:$J$1260,3,FALSE)</f>
        <v>B156</v>
      </c>
      <c r="I41" s="66" t="str">
        <f>VLOOKUP($A41,'[1]Contract Price by Style'!$A$2:$J$1260,4,FALSE)</f>
        <v xml:space="preserve">Uni Nv Pilot GooseParka </v>
      </c>
      <c r="J41" s="66">
        <f>VLOOKUP($A41,'[1]Contract Price by Style'!$A$2:$J$1260,5,FALSE)</f>
        <v>5931</v>
      </c>
      <c r="K41" s="66" t="str">
        <f>VLOOKUP($A41,'[1]Contract Price by Style'!$A$2:$J$1260,6,FALSE)</f>
        <v>Unisex, Navy Pilot Dresswear Goose Down Parka</v>
      </c>
      <c r="L41" s="88">
        <f>VLOOKUP($A41,'[1]Contract Price by Style'!$A$2:$J$1260,7,FALSE)</f>
        <v>239.95</v>
      </c>
      <c r="M41" s="66" t="str">
        <f>VLOOKUP($A41,'[1]Contract Price by Style'!$A$2:$J$1260,8,FALSE)</f>
        <v>Outerwear</v>
      </c>
    </row>
    <row r="42" spans="1:13">
      <c r="A42" s="42">
        <v>20310</v>
      </c>
      <c r="B42" s="206">
        <v>1</v>
      </c>
      <c r="C42" s="206"/>
      <c r="D42" s="202" t="s">
        <v>100</v>
      </c>
      <c r="E42" s="215" t="s">
        <v>156</v>
      </c>
      <c r="F42" s="42">
        <f t="shared" si="7"/>
        <v>5973</v>
      </c>
      <c r="G42" s="66" t="str">
        <f>VLOOKUP($A42,'[1]Contract Price by Style'!$A$2:$J$1260,2,FALSE)</f>
        <v>D144</v>
      </c>
      <c r="H42" s="66" t="str">
        <f>VLOOKUP($A42,'[1]Contract Price by Style'!$A$2:$J$1260,3,FALSE)</f>
        <v>B049</v>
      </c>
      <c r="I42" s="66" t="str">
        <f>VLOOKUP($A42,'[1]Contract Price by Style'!$A$2:$J$1260,4,FALSE)</f>
        <v>Men Blk AllWeather Coat</v>
      </c>
      <c r="J42" s="66">
        <f>VLOOKUP($A42,'[1]Contract Price by Style'!$A$2:$J$1260,5,FALSE)</f>
        <v>5973</v>
      </c>
      <c r="K42" s="66" t="str">
        <f>VLOOKUP($A42,'[1]Contract Price by Style'!$A$2:$J$1260,6,FALSE)</f>
        <v>Male, Black All Weather Coat</v>
      </c>
      <c r="L42" s="88">
        <f>VLOOKUP($A42,'[1]Contract Price by Style'!$A$2:$J$1260,7,FALSE)</f>
        <v>152.94899999999998</v>
      </c>
      <c r="M42" s="66" t="str">
        <f>VLOOKUP($A42,'[1]Contract Price by Style'!$A$2:$J$1260,8,FALSE)</f>
        <v>Outerwear</v>
      </c>
    </row>
    <row r="43" spans="1:13">
      <c r="A43" s="42">
        <v>20315</v>
      </c>
      <c r="B43" s="203"/>
      <c r="C43" s="203"/>
      <c r="D43" s="203"/>
      <c r="E43" s="215"/>
      <c r="F43" s="42">
        <f t="shared" si="7"/>
        <v>5972</v>
      </c>
      <c r="G43" s="66" t="str">
        <f>VLOOKUP($A43,'[1]Contract Price by Style'!$A$2:$J$1260,2,FALSE)</f>
        <v>D130</v>
      </c>
      <c r="H43" s="66" t="str">
        <f>VLOOKUP($A43,'[1]Contract Price by Style'!$A$2:$J$1260,3,FALSE)</f>
        <v>B048</v>
      </c>
      <c r="I43" s="66" t="str">
        <f>VLOOKUP($A43,'[1]Contract Price by Style'!$A$2:$J$1260,4,FALSE)</f>
        <v>Men Blk Topper Coat</v>
      </c>
      <c r="J43" s="66">
        <f>VLOOKUP($A43,'[1]Contract Price by Style'!$A$2:$J$1260,5,FALSE)</f>
        <v>5972</v>
      </c>
      <c r="K43" s="66" t="str">
        <f>VLOOKUP($A43,'[1]Contract Price by Style'!$A$2:$J$1260,6,FALSE)</f>
        <v>Male, Black Topper Coat</v>
      </c>
      <c r="L43" s="88">
        <f>VLOOKUP($A43,'[1]Contract Price by Style'!$A$2:$J$1260,7,FALSE)</f>
        <v>173.34899999999999</v>
      </c>
      <c r="M43" s="66" t="str">
        <f>VLOOKUP($A43,'[1]Contract Price by Style'!$A$2:$J$1260,8,FALSE)</f>
        <v>Outerwear</v>
      </c>
    </row>
    <row r="44" spans="1:13">
      <c r="A44" s="42">
        <v>28311</v>
      </c>
      <c r="B44" s="206">
        <v>1</v>
      </c>
      <c r="C44" s="206"/>
      <c r="D44" s="202" t="s">
        <v>47</v>
      </c>
      <c r="E44" s="204" t="s">
        <v>193</v>
      </c>
      <c r="F44" s="42">
        <f t="shared" si="7"/>
        <v>5803</v>
      </c>
      <c r="G44" s="66" t="str">
        <f>VLOOKUP($A44,'[1]Contract Price by Style'!$A$2:$J$1260,2,FALSE)</f>
        <v>D138</v>
      </c>
      <c r="H44" s="66" t="str">
        <f>VLOOKUP($A44,'[1]Contract Price by Style'!$A$2:$J$1260,3,FALSE)</f>
        <v>B002</v>
      </c>
      <c r="I44" s="66" t="str">
        <f>VLOOKUP($A44,'[1]Contract Price by Style'!$A$2:$J$1260,4,FALSE)</f>
        <v>Men Nv FA Blazer</v>
      </c>
      <c r="J44" s="66">
        <f>VLOOKUP($A44,'[1]Contract Price by Style'!$A$2:$J$1260,5,FALSE)</f>
        <v>5803</v>
      </c>
      <c r="K44" s="66" t="str">
        <f>VLOOKUP($A44,'[1]Contract Price by Style'!$A$2:$J$1260,6,FALSE)</f>
        <v>Male, Navy Dresswear Blazer</v>
      </c>
      <c r="L44" s="88">
        <f>VLOOKUP($A44,'[1]Contract Price by Style'!$A$2:$J$1260,7,FALSE)</f>
        <v>112.149</v>
      </c>
      <c r="M44" s="66" t="str">
        <f>VLOOKUP($A44,'[1]Contract Price by Style'!$A$2:$J$1260,8,FALSE)</f>
        <v>Blazers</v>
      </c>
    </row>
    <row r="45" spans="1:13" s="90" customFormat="1">
      <c r="A45" s="81">
        <v>28314</v>
      </c>
      <c r="B45" s="208"/>
      <c r="C45" s="208"/>
      <c r="D45" s="203"/>
      <c r="E45" s="205"/>
      <c r="F45" s="81">
        <f t="shared" ref="F45:F47" si="8">J45</f>
        <v>5806</v>
      </c>
      <c r="G45" s="82" t="str">
        <f>VLOOKUP($A45,'[1]Contract Price by Style'!$A$2:$J$1260,2,FALSE)</f>
        <v>D211</v>
      </c>
      <c r="H45" s="82" t="str">
        <f>VLOOKUP($A45,'[1]Contract Price by Style'!$A$2:$J$1260,3,FALSE)</f>
        <v>B144</v>
      </c>
      <c r="I45" s="82" t="str">
        <f>VLOOKUP($A45,'[1]Contract Price by Style'!$A$2:$J$1260,4,FALSE)</f>
        <v>Men Nv FA PolyBlazer</v>
      </c>
      <c r="J45" s="82">
        <f>VLOOKUP($A45,'[1]Contract Price by Style'!$A$2:$J$1260,5,FALSE)</f>
        <v>5806</v>
      </c>
      <c r="K45" s="82" t="str">
        <f>VLOOKUP($A45,'[1]Contract Price by Style'!$A$2:$J$1260,6,FALSE)</f>
        <v>Male, Navy Dresswear Blazer, 100% Polyester</v>
      </c>
      <c r="L45" s="89">
        <f>VLOOKUP($A45,'[1]Contract Price by Style'!$A$2:$J$1260,7,FALSE)</f>
        <v>122.349</v>
      </c>
      <c r="M45" s="82" t="str">
        <f>VLOOKUP($A45,'[1]Contract Price by Style'!$A$2:$J$1260,8,FALSE)</f>
        <v>Blazers</v>
      </c>
    </row>
    <row r="46" spans="1:13">
      <c r="A46" s="42">
        <v>20312</v>
      </c>
      <c r="B46" s="206">
        <v>1</v>
      </c>
      <c r="C46" s="206"/>
      <c r="D46" s="202" t="s">
        <v>46</v>
      </c>
      <c r="E46" s="204" t="s">
        <v>193</v>
      </c>
      <c r="F46" s="42">
        <f t="shared" si="8"/>
        <v>5522</v>
      </c>
      <c r="G46" s="66" t="str">
        <f>VLOOKUP($A46,'[1]Contract Price by Style'!$A$2:$J$1260,2,FALSE)</f>
        <v>D142</v>
      </c>
      <c r="H46" s="66" t="str">
        <f>VLOOKUP($A46,'[1]Contract Price by Style'!$A$2:$J$1260,3,FALSE)</f>
        <v>B021</v>
      </c>
      <c r="I46" s="66" t="str">
        <f>VLOOKUP($A46,'[1]Contract Price by Style'!$A$2:$J$1260,4,FALSE)</f>
        <v>Men Nv FA Suit Vest</v>
      </c>
      <c r="J46" s="66">
        <f>VLOOKUP($A46,'[1]Contract Price by Style'!$A$2:$J$1260,5,FALSE)</f>
        <v>5522</v>
      </c>
      <c r="K46" s="66" t="str">
        <f>VLOOKUP($A46,'[1]Contract Price by Style'!$A$2:$J$1260,6,FALSE)</f>
        <v>Male, Navy Dresswear Vest</v>
      </c>
      <c r="L46" s="88">
        <f>VLOOKUP($A46,'[1]Contract Price by Style'!$A$2:$J$1260,7,FALSE)</f>
        <v>52.989000000000004</v>
      </c>
      <c r="M46" s="66" t="str">
        <f>VLOOKUP($A46,'[1]Contract Price by Style'!$A$2:$J$1260,8,FALSE)</f>
        <v>Vests</v>
      </c>
    </row>
    <row r="47" spans="1:13" s="90" customFormat="1">
      <c r="A47" s="81">
        <v>20313</v>
      </c>
      <c r="B47" s="208"/>
      <c r="C47" s="208"/>
      <c r="D47" s="203"/>
      <c r="E47" s="205"/>
      <c r="F47" s="81">
        <f t="shared" si="8"/>
        <v>5524</v>
      </c>
      <c r="G47" s="82" t="str">
        <f>VLOOKUP($A47,'[1]Contract Price by Style'!$A$2:$J$1260,2,FALSE)</f>
        <v>D208</v>
      </c>
      <c r="H47" s="82" t="str">
        <f>VLOOKUP($A47,'[1]Contract Price by Style'!$A$2:$J$1260,3,FALSE)</f>
        <v>B145</v>
      </c>
      <c r="I47" s="82" t="str">
        <f>VLOOKUP($A47,'[1]Contract Price by Style'!$A$2:$J$1260,4,FALSE)</f>
        <v>Men Nv FA PolySuit Vest</v>
      </c>
      <c r="J47" s="82">
        <f>VLOOKUP($A47,'[1]Contract Price by Style'!$A$2:$J$1260,5,FALSE)</f>
        <v>5524</v>
      </c>
      <c r="K47" s="82" t="str">
        <f>VLOOKUP($A47,'[1]Contract Price by Style'!$A$2:$J$1260,6,FALSE)</f>
        <v>Male, Navy Dresswear Vest, 100% Polyester</v>
      </c>
      <c r="L47" s="89">
        <f>VLOOKUP($A47,'[1]Contract Price by Style'!$A$2:$J$1260,7,FALSE)</f>
        <v>47.889000000000003</v>
      </c>
      <c r="M47" s="82" t="str">
        <f>VLOOKUP($A47,'[1]Contract Price by Style'!$A$2:$J$1260,8,FALSE)</f>
        <v>Vests</v>
      </c>
    </row>
    <row r="48" spans="1:13">
      <c r="A48" s="42">
        <v>24430</v>
      </c>
      <c r="B48" s="46">
        <v>1</v>
      </c>
      <c r="C48" s="46"/>
      <c r="D48" s="42" t="s">
        <v>46</v>
      </c>
      <c r="E48" s="66" t="s">
        <v>193</v>
      </c>
      <c r="F48" s="42">
        <f t="shared" si="7"/>
        <v>7016</v>
      </c>
      <c r="G48" s="66" t="str">
        <f>VLOOKUP($A48,'[1]Contract Price by Style'!$A$2:$J$1260,2,FALSE)</f>
        <v>D158</v>
      </c>
      <c r="H48" s="66" t="str">
        <f>VLOOKUP($A48,'[1]Contract Price by Style'!$A$2:$J$1260,3,FALSE)</f>
        <v>B130</v>
      </c>
      <c r="I48" s="66" t="str">
        <f>VLOOKUP($A48,'[1]Contract Price by Style'!$A$2:$J$1260,4,FALSE)</f>
        <v>Men Nv FA Sweater</v>
      </c>
      <c r="J48" s="66">
        <f>VLOOKUP($A48,'[1]Contract Price by Style'!$A$2:$J$1260,5,FALSE)</f>
        <v>7016</v>
      </c>
      <c r="K48" s="66" t="str">
        <f>VLOOKUP($A48,'[1]Contract Price by Style'!$A$2:$J$1260,6,FALSE)</f>
        <v>Male, Navy Dresswear Warm Sweater Zip Cardigan</v>
      </c>
      <c r="L48" s="88">
        <f>VLOOKUP($A48,'[1]Contract Price by Style'!$A$2:$J$1260,7,FALSE)</f>
        <v>47.889000000000003</v>
      </c>
      <c r="M48" s="66" t="str">
        <f>VLOOKUP($A48,'[1]Contract Price by Style'!$A$2:$J$1260,8,FALSE)</f>
        <v>Sweaters</v>
      </c>
    </row>
    <row r="49" spans="1:13">
      <c r="A49" s="92">
        <v>21112</v>
      </c>
      <c r="B49" s="206">
        <v>1</v>
      </c>
      <c r="C49" s="206"/>
      <c r="D49" s="202" t="s">
        <v>53</v>
      </c>
      <c r="E49" s="215" t="s">
        <v>156</v>
      </c>
      <c r="F49" s="42">
        <f t="shared" si="7"/>
        <v>3620</v>
      </c>
      <c r="G49" s="66" t="str">
        <f>VLOOKUP($A49,'[1]Contract Price by Style'!$A$2:$J$1260,2,FALSE)</f>
        <v>D107</v>
      </c>
      <c r="H49" s="66" t="str">
        <f>VLOOKUP($A49,'[1]Contract Price by Style'!$A$2:$J$1260,3,FALSE)</f>
        <v>B014</v>
      </c>
      <c r="I49" s="66" t="str">
        <f>VLOOKUP($A49,'[1]Contract Price by Style'!$A$2:$J$1260,4,FALSE)</f>
        <v>Men Lt Blu FA LS Shirt</v>
      </c>
      <c r="J49" s="66">
        <f>VLOOKUP($A49,'[1]Contract Price by Style'!$A$2:$J$1260,5,FALSE)</f>
        <v>3620</v>
      </c>
      <c r="K49" s="66" t="str">
        <f>VLOOKUP($A49,'[1]Contract Price by Style'!$A$2:$J$1260,6,FALSE)</f>
        <v>Male, Blue Dresswear Long Sleeve Shirt</v>
      </c>
      <c r="L49" s="88">
        <f>VLOOKUP($A49,'[1]Contract Price by Style'!$A$2:$J$1260,7,FALSE)</f>
        <v>18.309000000000001</v>
      </c>
      <c r="M49" s="66" t="str">
        <f>VLOOKUP($A49,'[1]Contract Price by Style'!$A$2:$J$1260,8,FALSE)</f>
        <v>Tops</v>
      </c>
    </row>
    <row r="50" spans="1:13" s="90" customFormat="1">
      <c r="A50" s="81">
        <v>21119</v>
      </c>
      <c r="B50" s="207"/>
      <c r="C50" s="207"/>
      <c r="D50" s="209"/>
      <c r="E50" s="215"/>
      <c r="F50" s="81">
        <f t="shared" ref="F50:F54" si="9">J50</f>
        <v>3545</v>
      </c>
      <c r="G50" s="82" t="str">
        <f>VLOOKUP($A50,'[1]Contract Price by Style'!$A$2:$J$1260,2,FALSE)</f>
        <v>D188</v>
      </c>
      <c r="H50" s="82" t="str">
        <f>VLOOKUP($A50,'[1]Contract Price by Style'!$A$2:$J$1260,3,FALSE)</f>
        <v>B069</v>
      </c>
      <c r="I50" s="82" t="str">
        <f>VLOOKUP($A50,'[1]Contract Price by Style'!$A$2:$J$1260,4,FALSE)</f>
        <v>Men Blu FA SS Ctn Shirt</v>
      </c>
      <c r="J50" s="82">
        <f>VLOOKUP($A50,'[1]Contract Price by Style'!$A$2:$J$1260,5,FALSE)</f>
        <v>3545</v>
      </c>
      <c r="K50" s="82" t="str">
        <f>VLOOKUP($A50,'[1]Contract Price by Style'!$A$2:$J$1260,6,FALSE)</f>
        <v>Male, Blue Dresswear Short Sleeve Shirt, 100% Cotton</v>
      </c>
      <c r="L50" s="89">
        <f>VLOOKUP($A50,'[1]Contract Price by Style'!$A$2:$J$1260,7,FALSE)</f>
        <v>21.369</v>
      </c>
      <c r="M50" s="82" t="str">
        <f>VLOOKUP($A50,'[1]Contract Price by Style'!$A$2:$J$1260,8,FALSE)</f>
        <v>Tops</v>
      </c>
    </row>
    <row r="51" spans="1:13" s="90" customFormat="1">
      <c r="A51" s="81">
        <v>21118</v>
      </c>
      <c r="B51" s="207"/>
      <c r="C51" s="207"/>
      <c r="D51" s="209"/>
      <c r="E51" s="215"/>
      <c r="F51" s="81">
        <f t="shared" si="9"/>
        <v>3622</v>
      </c>
      <c r="G51" s="82" t="str">
        <f>VLOOKUP($A51,'[1]Contract Price by Style'!$A$2:$J$1260,2,FALSE)</f>
        <v>D184</v>
      </c>
      <c r="H51" s="82" t="str">
        <f>VLOOKUP($A51,'[1]Contract Price by Style'!$A$2:$J$1260,3,FALSE)</f>
        <v>B068</v>
      </c>
      <c r="I51" s="82" t="str">
        <f>VLOOKUP($A51,'[1]Contract Price by Style'!$A$2:$J$1260,4,FALSE)</f>
        <v>Men Blu FA LS CtnShirt</v>
      </c>
      <c r="J51" s="82">
        <f>VLOOKUP($A51,'[1]Contract Price by Style'!$A$2:$J$1260,5,FALSE)</f>
        <v>3622</v>
      </c>
      <c r="K51" s="82" t="str">
        <f>VLOOKUP($A51,'[1]Contract Price by Style'!$A$2:$J$1260,6,FALSE)</f>
        <v>Male, Blue Dresswear Long Sleeve Shirt, 100% Cotton</v>
      </c>
      <c r="L51" s="89">
        <f>VLOOKUP($A51,'[1]Contract Price by Style'!$A$2:$J$1260,7,FALSE)</f>
        <v>22.388999999999999</v>
      </c>
      <c r="M51" s="82" t="str">
        <f>VLOOKUP($A51,'[1]Contract Price by Style'!$A$2:$J$1260,8,FALSE)</f>
        <v>Tops</v>
      </c>
    </row>
    <row r="52" spans="1:13">
      <c r="A52" s="93">
        <v>21113</v>
      </c>
      <c r="B52" s="208"/>
      <c r="C52" s="208"/>
      <c r="D52" s="203"/>
      <c r="E52" s="215"/>
      <c r="F52" s="42">
        <f t="shared" si="9"/>
        <v>3543</v>
      </c>
      <c r="G52" s="66" t="str">
        <f>VLOOKUP($A52,'[1]Contract Price by Style'!$A$2:$J$1260,2,FALSE)</f>
        <v>D106-S</v>
      </c>
      <c r="H52" s="66" t="str">
        <f>VLOOKUP($A52,'[1]Contract Price by Style'!$A$2:$J$1260,3,FALSE)</f>
        <v>B013</v>
      </c>
      <c r="I52" s="66" t="str">
        <f>VLOOKUP($A52,'[1]Contract Price by Style'!$A$2:$J$1260,4,FALSE)</f>
        <v>Men Lt Blu FA SS Shirt</v>
      </c>
      <c r="J52" s="66">
        <f>VLOOKUP($A52,'[1]Contract Price by Style'!$A$2:$J$1260,5,FALSE)</f>
        <v>3543</v>
      </c>
      <c r="K52" s="66" t="str">
        <f>VLOOKUP($A52,'[1]Contract Price by Style'!$A$2:$J$1260,6,FALSE)</f>
        <v>Male, Blue Dresswear Short Sleeve Shirt</v>
      </c>
      <c r="L52" s="88">
        <f>VLOOKUP($A52,'[1]Contract Price by Style'!$A$2:$J$1260,7,FALSE)</f>
        <v>17.288999999999998</v>
      </c>
      <c r="M52" s="66" t="str">
        <f>VLOOKUP($A52,'[1]Contract Price by Style'!$A$2:$J$1260,8,FALSE)</f>
        <v>Tops</v>
      </c>
    </row>
    <row r="53" spans="1:13">
      <c r="A53" s="42">
        <v>20210</v>
      </c>
      <c r="B53" s="206">
        <v>1</v>
      </c>
      <c r="C53" s="206"/>
      <c r="D53" s="219" t="s">
        <v>54</v>
      </c>
      <c r="E53" s="204" t="s">
        <v>193</v>
      </c>
      <c r="F53" s="42">
        <f t="shared" si="9"/>
        <v>1613</v>
      </c>
      <c r="G53" s="66" t="str">
        <f>VLOOKUP($A53,'[1]Contract Price by Style'!$A$2:$J$1260,2,FALSE)</f>
        <v>D108</v>
      </c>
      <c r="H53" s="66" t="str">
        <f>VLOOKUP($A53,'[1]Contract Price by Style'!$A$2:$J$1260,3,FALSE)</f>
        <v>B006</v>
      </c>
      <c r="I53" s="66" t="str">
        <f>VLOOKUP($A53,'[1]Contract Price by Style'!$A$2:$J$1260,4,FALSE)</f>
        <v>Men Nv FA Pant</v>
      </c>
      <c r="J53" s="66">
        <f>VLOOKUP($A53,'[1]Contract Price by Style'!$A$2:$J$1260,5,FALSE)</f>
        <v>1613</v>
      </c>
      <c r="K53" s="66" t="str">
        <f>VLOOKUP($A53,'[1]Contract Price by Style'!$A$2:$J$1260,6,FALSE)</f>
        <v>Male, Navy Dresswear Pant</v>
      </c>
      <c r="L53" s="88">
        <f>VLOOKUP($A53,'[1]Contract Price by Style'!$A$2:$J$1260,7,FALSE)</f>
        <v>54.009</v>
      </c>
      <c r="M53" s="66" t="str">
        <f>VLOOKUP($A53,'[1]Contract Price by Style'!$A$2:$J$1260,8,FALSE)</f>
        <v>Bottoms</v>
      </c>
    </row>
    <row r="54" spans="1:13" s="90" customFormat="1">
      <c r="A54" s="81">
        <v>20211</v>
      </c>
      <c r="B54" s="208"/>
      <c r="C54" s="208"/>
      <c r="D54" s="214"/>
      <c r="E54" s="205"/>
      <c r="F54" s="81">
        <f t="shared" si="9"/>
        <v>1615</v>
      </c>
      <c r="G54" s="82" t="str">
        <f>VLOOKUP($A54,'[1]Contract Price by Style'!$A$2:$J$1260,2,FALSE)</f>
        <v>D209</v>
      </c>
      <c r="H54" s="82" t="str">
        <f>VLOOKUP($A54,'[1]Contract Price by Style'!$A$2:$J$1260,3,FALSE)</f>
        <v>B141</v>
      </c>
      <c r="I54" s="82" t="str">
        <f>VLOOKUP($A54,'[1]Contract Price by Style'!$A$2:$J$1260,4,FALSE)</f>
        <v>Men Nv FA PolyPant</v>
      </c>
      <c r="J54" s="82">
        <f>VLOOKUP($A54,'[1]Contract Price by Style'!$A$2:$J$1260,5,FALSE)</f>
        <v>1615</v>
      </c>
      <c r="K54" s="82" t="str">
        <f>VLOOKUP($A54,'[1]Contract Price by Style'!$A$2:$J$1260,6,FALSE)</f>
        <v>Male, Navy Dresswear Pant, 100% Polyester</v>
      </c>
      <c r="L54" s="89">
        <f>VLOOKUP($A54,'[1]Contract Price by Style'!$A$2:$J$1260,7,FALSE)</f>
        <v>50.949000000000005</v>
      </c>
      <c r="M54" s="82" t="str">
        <f>VLOOKUP($A54,'[1]Contract Price by Style'!$A$2:$J$1260,8,FALSE)</f>
        <v>Bottoms</v>
      </c>
    </row>
    <row r="55" spans="1:13">
      <c r="A55" s="42">
        <v>21932</v>
      </c>
      <c r="B55" s="46">
        <v>1</v>
      </c>
      <c r="C55" s="46"/>
      <c r="D55" s="42" t="s">
        <v>46</v>
      </c>
      <c r="E55" s="66" t="s">
        <v>193</v>
      </c>
      <c r="F55" s="42">
        <f t="shared" si="7"/>
        <v>6151</v>
      </c>
      <c r="G55" s="66" t="str">
        <f>VLOOKUP($A55,'[1]Contract Price by Style'!$A$2:$J$1260,2,FALSE)</f>
        <v>D124</v>
      </c>
      <c r="H55" s="66" t="str">
        <f>VLOOKUP($A55,'[1]Contract Price by Style'!$A$2:$J$1260,3,FALSE)</f>
        <v>B026</v>
      </c>
      <c r="I55" s="66" t="str">
        <f>VLOOKUP($A55,'[1]Contract Price by Style'!$A$2:$J$1260,4,FALSE)</f>
        <v>Men Blk  FA Leather Belt</v>
      </c>
      <c r="J55" s="66">
        <f>VLOOKUP($A55,'[1]Contract Price by Style'!$A$2:$J$1260,5,FALSE)</f>
        <v>6151</v>
      </c>
      <c r="K55" s="66" t="str">
        <f>VLOOKUP($A55,'[1]Contract Price by Style'!$A$2:$J$1260,6,FALSE)</f>
        <v>Male, Black Dresswear Leather Belt, Silver Buckle</v>
      </c>
      <c r="L55" s="88">
        <f>VLOOKUP($A55,'[1]Contract Price by Style'!$A$2:$J$1260,7,FALSE)</f>
        <v>11.168999999999999</v>
      </c>
      <c r="M55" s="66" t="str">
        <f>VLOOKUP($A55,'[1]Contract Price by Style'!$A$2:$J$1260,8,FALSE)</f>
        <v>Accessories</v>
      </c>
    </row>
    <row r="56" spans="1:13">
      <c r="A56" s="92">
        <v>28930</v>
      </c>
      <c r="B56" s="206">
        <v>1</v>
      </c>
      <c r="C56" s="206"/>
      <c r="D56" s="202" t="s">
        <v>47</v>
      </c>
      <c r="E56" s="204" t="s">
        <v>156</v>
      </c>
      <c r="F56" s="42">
        <f t="shared" si="7"/>
        <v>8196</v>
      </c>
      <c r="G56" s="66" t="str">
        <f>VLOOKUP($A56,'[1]Contract Price by Style'!$A$2:$J$1260,2,FALSE)</f>
        <v>D172</v>
      </c>
      <c r="H56" s="66" t="str">
        <f>VLOOKUP($A56,'[1]Contract Price by Style'!$A$2:$J$1260,3,FALSE)</f>
        <v>B074</v>
      </c>
      <c r="I56" s="66" t="str">
        <f>VLOOKUP($A56,'[1]Contract Price by Style'!$A$2:$J$1260,4,FALSE)</f>
        <v>Men Charcoal FA Tie R/EX</v>
      </c>
      <c r="J56" s="66">
        <f>VLOOKUP($A56,'[1]Contract Price by Style'!$A$2:$J$1260,5,FALSE)</f>
        <v>8196</v>
      </c>
      <c r="K56" s="66" t="str">
        <f>VLOOKUP($A56,'[1]Contract Price by Style'!$A$2:$J$1260,6,FALSE)</f>
        <v>Male, Charcoal/Red Dresswear Tie, EX</v>
      </c>
      <c r="L56" s="88">
        <f>VLOOKUP($A56,'[1]Contract Price by Style'!$A$2:$J$1260,7,FALSE)</f>
        <v>9.69</v>
      </c>
      <c r="M56" s="66" t="str">
        <f>VLOOKUP($A56,'[1]Contract Price by Style'!$A$2:$J$1260,8,FALSE)</f>
        <v>Accessories</v>
      </c>
    </row>
    <row r="57" spans="1:13" ht="30">
      <c r="A57" s="92">
        <v>28931</v>
      </c>
      <c r="B57" s="203"/>
      <c r="C57" s="203"/>
      <c r="D57" s="203"/>
      <c r="E57" s="210"/>
      <c r="F57" s="42">
        <f t="shared" si="7"/>
        <v>8197</v>
      </c>
      <c r="G57" s="66" t="str">
        <f>VLOOKUP($A57,'[1]Contract Price by Style'!$A$2:$J$1260,2,FALSE)</f>
        <v>D186</v>
      </c>
      <c r="H57" s="66" t="str">
        <f>VLOOKUP($A57,'[1]Contract Price by Style'!$A$2:$J$1260,3,FALSE)</f>
        <v>B075</v>
      </c>
      <c r="I57" s="66" t="str">
        <f>VLOOKUP($A57,'[1]Contract Price by Style'!$A$2:$J$1260,4,FALSE)</f>
        <v>Men Charcoal FA Clip Tie R/EX</v>
      </c>
      <c r="J57" s="66">
        <f>VLOOKUP($A57,'[1]Contract Price by Style'!$A$2:$J$1260,5,FALSE)</f>
        <v>8197</v>
      </c>
      <c r="K57" s="66" t="str">
        <f>VLOOKUP($A57,'[1]Contract Price by Style'!$A$2:$J$1260,6,FALSE)</f>
        <v>Male, Charcoal/Red Dresswear Clip Tie, EX</v>
      </c>
      <c r="L57" s="88">
        <f>VLOOKUP($A57,'[1]Contract Price by Style'!$A$2:$J$1260,7,FALSE)</f>
        <v>9.69</v>
      </c>
      <c r="M57" s="66" t="str">
        <f>VLOOKUP($A57,'[1]Contract Price by Style'!$A$2:$J$1260,8,FALSE)</f>
        <v>Accessories</v>
      </c>
    </row>
    <row r="58" spans="1:13">
      <c r="A58" s="42">
        <v>24938</v>
      </c>
      <c r="B58" s="46">
        <v>1</v>
      </c>
      <c r="C58" s="46"/>
      <c r="D58" s="42" t="s">
        <v>88</v>
      </c>
      <c r="E58" s="66" t="s">
        <v>193</v>
      </c>
      <c r="F58" s="42" t="str">
        <f t="shared" si="7"/>
        <v>8166E</v>
      </c>
      <c r="G58" s="66" t="str">
        <f>VLOOKUP($A58,'[1]Contract Price by Style'!$A$2:$J$1260,2,FALSE)</f>
        <v>D131-S</v>
      </c>
      <c r="H58" s="66" t="str">
        <f>VLOOKUP($A58,'[1]Contract Price by Style'!$A$2:$J$1260,3,FALSE)</f>
        <v>B071</v>
      </c>
      <c r="I58" s="66" t="str">
        <f>VLOOKUP($A58,'[1]Contract Price by Style'!$A$2:$J$1260,4,FALSE)</f>
        <v>Red FA Winter Scarf/EX</v>
      </c>
      <c r="J58" s="66" t="str">
        <f>VLOOKUP($A58,'[1]Contract Price by Style'!$A$2:$J$1260,5,FALSE)</f>
        <v>8166E</v>
      </c>
      <c r="K58" s="66" t="str">
        <f>VLOOKUP($A58,'[1]Contract Price by Style'!$A$2:$J$1260,6,FALSE)</f>
        <v>Unisex, Red Winter Scarf, EX Logo</v>
      </c>
      <c r="L58" s="88">
        <f>VLOOKUP($A58,'[1]Contract Price by Style'!$A$2:$J$1260,7,FALSE)</f>
        <v>22.39</v>
      </c>
      <c r="M58" s="66" t="str">
        <f>VLOOKUP($A58,'[1]Contract Price by Style'!$A$2:$J$1260,8,FALSE)</f>
        <v>Accessories</v>
      </c>
    </row>
    <row r="59" spans="1:13">
      <c r="A59" s="42">
        <v>24900</v>
      </c>
      <c r="B59" s="46">
        <v>1</v>
      </c>
      <c r="C59" s="46"/>
      <c r="D59" s="42" t="s">
        <v>46</v>
      </c>
      <c r="E59" s="66" t="s">
        <v>193</v>
      </c>
      <c r="F59" s="42">
        <f t="shared" si="7"/>
        <v>6046</v>
      </c>
      <c r="G59" s="66" t="str">
        <f>VLOOKUP($A59,'[1]Contract Price by Style'!$A$2:$J$1260,2,FALSE)</f>
        <v>D105</v>
      </c>
      <c r="H59" s="66" t="str">
        <f>VLOOKUP($A59,'[1]Contract Price by Style'!$A$2:$J$1260,3,FALSE)</f>
        <v>B028</v>
      </c>
      <c r="I59" s="66" t="str">
        <f>VLOOKUP($A59,'[1]Contract Price by Style'!$A$2:$J$1260,4,FALSE)</f>
        <v>Lanyard Blu wRdChar ACExp</v>
      </c>
      <c r="J59" s="66">
        <f>VLOOKUP($A59,'[1]Contract Price by Style'!$A$2:$J$1260,5,FALSE)</f>
        <v>6046</v>
      </c>
      <c r="K59" s="66" t="str">
        <f>VLOOKUP($A59,'[1]Contract Price by Style'!$A$2:$J$1260,6,FALSE)</f>
        <v>Unisex Air Canada Express Lanyard</v>
      </c>
      <c r="L59" s="88">
        <f>VLOOKUP($A59,'[1]Contract Price by Style'!$A$2:$J$1260,7,FALSE)</f>
        <v>1.7238</v>
      </c>
      <c r="M59" s="66" t="str">
        <f>VLOOKUP($A59,'[1]Contract Price by Style'!$A$2:$J$1260,8,FALSE)</f>
        <v>Accessories</v>
      </c>
    </row>
    <row r="60" spans="1:13">
      <c r="A60" s="42">
        <v>1933</v>
      </c>
      <c r="B60" s="46">
        <v>1</v>
      </c>
      <c r="C60" s="46"/>
      <c r="D60" s="42" t="s">
        <v>46</v>
      </c>
      <c r="E60" s="66" t="s">
        <v>193</v>
      </c>
      <c r="F60" s="42">
        <f t="shared" si="7"/>
        <v>6058</v>
      </c>
      <c r="G60" s="66" t="str">
        <f>VLOOKUP($A60,'[1]Contract Price by Style'!$A$2:$J$1260,2,FALSE)</f>
        <v>D132</v>
      </c>
      <c r="H60" s="66" t="str">
        <f>VLOOKUP($A60,'[1]Contract Price by Style'!$A$2:$J$1260,3,FALSE)</f>
        <v>B054</v>
      </c>
      <c r="I60" s="66" t="str">
        <f>VLOOKUP($A60,'[1]Contract Price by Style'!$A$2:$J$1260,4,FALSE)</f>
        <v>Men Blk Leather Gloves</v>
      </c>
      <c r="J60" s="66">
        <f>VLOOKUP($A60,'[1]Contract Price by Style'!$A$2:$J$1260,5,FALSE)</f>
        <v>6058</v>
      </c>
      <c r="K60" s="66" t="str">
        <f>VLOOKUP($A60,'[1]Contract Price by Style'!$A$2:$J$1260,6,FALSE)</f>
        <v>Male, Black Leather Gloves</v>
      </c>
      <c r="L60" s="88">
        <f>VLOOKUP($A60,'[1]Contract Price by Style'!$A$2:$J$1260,7,FALSE)</f>
        <v>24.428999999999998</v>
      </c>
      <c r="M60" s="66" t="str">
        <f>VLOOKUP($A60,'[1]Contract Price by Style'!$A$2:$J$1260,8,FALSE)</f>
        <v>Accessories</v>
      </c>
    </row>
    <row r="61" spans="1:13">
      <c r="A61" s="42">
        <v>8924</v>
      </c>
      <c r="B61" s="46">
        <v>1</v>
      </c>
      <c r="C61" s="46"/>
      <c r="D61" s="42" t="s">
        <v>49</v>
      </c>
      <c r="E61" s="66" t="s">
        <v>193</v>
      </c>
      <c r="F61" s="42" t="str">
        <f t="shared" si="7"/>
        <v>614503/</v>
      </c>
      <c r="G61" s="66" t="str">
        <f>VLOOKUP($A61,'[1]Contract Price by Style'!$A$2:$J$1260,2,FALSE)</f>
        <v>NONE</v>
      </c>
      <c r="H61" s="66" t="str">
        <f>VLOOKUP($A61,'[1]Contract Price by Style'!$A$2:$J$1260,3,FALSE)</f>
        <v>NONE</v>
      </c>
      <c r="I61" s="66" t="str">
        <f>VLOOKUP($A61,'[1]Contract Price by Style'!$A$2:$J$1260,4,FALSE)</f>
        <v>Jazz suitcase (distro)</v>
      </c>
      <c r="J61" s="66" t="str">
        <f>VLOOKUP($A61,'[1]Contract Price by Style'!$A$2:$J$1260,5,FALSE)</f>
        <v>614503/</v>
      </c>
      <c r="K61" s="66" t="str">
        <f>VLOOKUP($A61,'[1]Contract Price by Style'!$A$2:$J$1260,6,FALSE)</f>
        <v>Unisex, Black Suitcase, Jazz</v>
      </c>
      <c r="L61" s="88">
        <f>VLOOKUP($A61,'[1]Contract Price by Style'!$A$2:$J$1260,7,FALSE)</f>
        <v>142.30000000000001</v>
      </c>
      <c r="M61" s="66" t="str">
        <f>VLOOKUP($A61,'[1]Contract Price by Style'!$A$2:$J$1260,8,FALSE)</f>
        <v>Accessories</v>
      </c>
    </row>
    <row r="62" spans="1:13" ht="30">
      <c r="A62" s="42">
        <v>8926</v>
      </c>
      <c r="B62" s="46">
        <v>1</v>
      </c>
      <c r="C62" s="46"/>
      <c r="D62" s="42" t="s">
        <v>45</v>
      </c>
      <c r="E62" s="66" t="s">
        <v>193</v>
      </c>
      <c r="F62" s="42" t="str">
        <f t="shared" si="7"/>
        <v>NONE (DISTRO PRODUCT)</v>
      </c>
      <c r="G62" s="66" t="str">
        <f>VLOOKUP($A62,'[1]Contract Price by Style'!$A$2:$J$1260,2,FALSE)</f>
        <v>NONE</v>
      </c>
      <c r="H62" s="66" t="str">
        <f>VLOOKUP($A62,'[1]Contract Price by Style'!$A$2:$J$1260,3,FALSE)</f>
        <v>NONE</v>
      </c>
      <c r="I62" s="66" t="str">
        <f>VLOOKUP($A62,'[1]Contract Price by Style'!$A$2:$J$1260,4,FALSE)</f>
        <v>Purser Bag (distro)</v>
      </c>
      <c r="J62" s="151" t="str">
        <f>VLOOKUP($A62,'[1]Contract Price by Style'!$A$2:$J$1260,5,FALSE)</f>
        <v>NONE (DISTRO PRODUCT)</v>
      </c>
      <c r="K62" s="66" t="str">
        <f>VLOOKUP($A62,'[1]Contract Price by Style'!$A$2:$J$1260,6,FALSE)</f>
        <v>Unisex, Black Purser Bag, Jazz</v>
      </c>
      <c r="L62" s="88">
        <f>VLOOKUP($A62,'[1]Contract Price by Style'!$A$2:$J$1260,7,FALSE)</f>
        <v>4.95</v>
      </c>
      <c r="M62" s="66" t="str">
        <f>VLOOKUP($A62,'[1]Contract Price by Style'!$A$2:$J$1260,8,FALSE)</f>
        <v>Accessories</v>
      </c>
    </row>
    <row r="63" spans="1:13" s="94" customFormat="1">
      <c r="A63" s="92">
        <v>1979</v>
      </c>
      <c r="B63" s="69">
        <v>1</v>
      </c>
      <c r="C63" s="80"/>
      <c r="D63" s="70" t="s">
        <v>248</v>
      </c>
      <c r="E63" s="80"/>
      <c r="F63" s="71">
        <f t="shared" si="7"/>
        <v>6067</v>
      </c>
      <c r="G63" s="71" t="str">
        <f>VLOOKUP($A63,'[1]Contract Price by Style'!$A$2:$J$1260,2,FALSE)</f>
        <v>NONE</v>
      </c>
      <c r="H63" s="71" t="str">
        <f>VLOOKUP($A63,'[1]Contract Price by Style'!$A$2:$J$1260,3,FALSE)</f>
        <v>B090</v>
      </c>
      <c r="I63" s="71" t="str">
        <f>VLOOKUP($A63,'[1]Contract Price by Style'!$A$2:$J$1260,4,FALSE)</f>
        <v>Slv Clutchback for Brevets</v>
      </c>
      <c r="J63" s="71">
        <f>VLOOKUP($A63,'[1]Contract Price by Style'!$A$2:$J$1260,5,FALSE)</f>
        <v>6067</v>
      </c>
      <c r="K63" s="71" t="str">
        <f>VLOOKUP($A63,'[1]Contract Price by Style'!$A$2:$J$1260,6,FALSE)</f>
        <v>Unisex, Silver Replacement Clutchbacks for Brevets</v>
      </c>
      <c r="L63" s="72">
        <f>VLOOKUP($A63,'[1]Contract Price by Style'!$A$2:$J$1260,7,FALSE)</f>
        <v>0.75</v>
      </c>
      <c r="M63" s="73" t="str">
        <f>VLOOKUP($A63,'[1]Contract Price by Style'!$A$2:$J$1260,8,FALSE)</f>
        <v>Accessories</v>
      </c>
    </row>
    <row r="64" spans="1:13">
      <c r="A64" s="42">
        <v>21960</v>
      </c>
      <c r="B64" s="206">
        <v>1</v>
      </c>
      <c r="C64" s="206"/>
      <c r="D64" s="202" t="s">
        <v>59</v>
      </c>
      <c r="E64" s="215" t="s">
        <v>156</v>
      </c>
      <c r="F64" s="42">
        <f t="shared" si="7"/>
        <v>608518</v>
      </c>
      <c r="G64" s="66" t="str">
        <f>VLOOKUP($A64,'[1]Contract Price by Style'!$A$2:$J$1260,2,FALSE)</f>
        <v>D121</v>
      </c>
      <c r="H64" s="66" t="str">
        <f>VLOOKUP($A64,'[1]Contract Price by Style'!$A$2:$J$1260,3,FALSE)</f>
        <v>B032</v>
      </c>
      <c r="I64" s="66" t="str">
        <f>VLOOKUP($A64,'[1]Contract Price by Style'!$A$2:$J$1260,4,FALSE)</f>
        <v>Silver FA Brevet/</v>
      </c>
      <c r="J64" s="66">
        <f>VLOOKUP($A64,'[1]Contract Price by Style'!$A$2:$J$1260,5,FALSE)</f>
        <v>608518</v>
      </c>
      <c r="K64" s="66" t="str">
        <f>VLOOKUP($A64,'[1]Contract Price by Style'!$A$2:$J$1260,6,FALSE)</f>
        <v xml:space="preserve">Unisex, Silver Dresswear Brevet, Express, Blank </v>
      </c>
      <c r="L64" s="88">
        <f>VLOOKUP($A64,'[1]Contract Price by Style'!$A$2:$J$1260,7,FALSE)</f>
        <v>10.148999999999999</v>
      </c>
      <c r="M64" s="66" t="str">
        <f>VLOOKUP($A64,'[1]Contract Price by Style'!$A$2:$J$1260,8,FALSE)</f>
        <v>Accessories</v>
      </c>
    </row>
    <row r="65" spans="1:13" ht="30">
      <c r="A65" s="92">
        <v>21962</v>
      </c>
      <c r="B65" s="208"/>
      <c r="C65" s="208"/>
      <c r="D65" s="203"/>
      <c r="E65" s="215"/>
      <c r="F65" s="42" t="str">
        <f t="shared" si="7"/>
        <v>608518/N</v>
      </c>
      <c r="G65" s="66" t="str">
        <f>VLOOKUP($A65,'[1]Contract Price by Style'!$A$2:$J$1260,2,FALSE)</f>
        <v>D121</v>
      </c>
      <c r="H65" s="66" t="str">
        <f>VLOOKUP($A65,'[1]Contract Price by Style'!$A$2:$J$1260,3,FALSE)</f>
        <v>B032</v>
      </c>
      <c r="I65" s="66" t="str">
        <f>VLOOKUP($A65,'[1]Contract Price by Style'!$A$2:$J$1260,4,FALSE)</f>
        <v>Silver Express Brevet w/name</v>
      </c>
      <c r="J65" s="66" t="str">
        <f>VLOOKUP($A65,'[1]Contract Price by Style'!$A$2:$J$1260,5,FALSE)</f>
        <v>608518/N</v>
      </c>
      <c r="K65" s="66" t="str">
        <f>VLOOKUP($A65,'[1]Contract Price by Style'!$A$2:$J$1260,6,FALSE)</f>
        <v>Unisex, Silver Dresswear Brevet, Express, to be engraved with name</v>
      </c>
      <c r="L65" s="88">
        <f>VLOOKUP($A65,'[1]Contract Price by Style'!$A$2:$J$1260,7,FALSE)</f>
        <v>13.65</v>
      </c>
      <c r="M65" s="66" t="str">
        <f>VLOOKUP($A65,'[1]Contract Price by Style'!$A$2:$J$1260,8,FALSE)</f>
        <v>Accessories</v>
      </c>
    </row>
    <row r="66" spans="1:13">
      <c r="G66" s="156"/>
      <c r="H66" s="126"/>
      <c r="I66" s="126"/>
      <c r="J66" s="126"/>
      <c r="K66" s="126"/>
      <c r="L66" s="155"/>
      <c r="M66" s="126"/>
    </row>
    <row r="67" spans="1:13">
      <c r="A67" s="83" t="s">
        <v>227</v>
      </c>
      <c r="B67" s="83"/>
      <c r="C67" s="83"/>
      <c r="D67" s="83"/>
      <c r="E67" s="67"/>
      <c r="F67" s="83"/>
      <c r="G67" s="146"/>
      <c r="H67" s="131"/>
      <c r="I67" s="131"/>
      <c r="J67" s="131"/>
      <c r="K67" s="131"/>
      <c r="L67" s="150"/>
      <c r="M67" s="131"/>
    </row>
    <row r="68" spans="1:13">
      <c r="A68" s="76" t="s">
        <v>256</v>
      </c>
      <c r="B68" s="77"/>
      <c r="C68" s="77"/>
      <c r="D68" s="77"/>
      <c r="E68" s="68"/>
      <c r="F68" s="77"/>
      <c r="G68" s="157"/>
      <c r="H68" s="131"/>
      <c r="I68" s="131"/>
      <c r="J68" s="131"/>
      <c r="K68" s="131"/>
      <c r="L68" s="150"/>
      <c r="M68" s="131"/>
    </row>
    <row r="69" spans="1:13" s="41" customFormat="1" ht="60">
      <c r="A69" s="33" t="s">
        <v>211</v>
      </c>
      <c r="B69" s="34" t="s">
        <v>42</v>
      </c>
      <c r="C69" s="34" t="s">
        <v>43</v>
      </c>
      <c r="D69" s="35" t="s">
        <v>212</v>
      </c>
      <c r="E69" s="36" t="s">
        <v>221</v>
      </c>
      <c r="F69" s="37" t="s">
        <v>213</v>
      </c>
      <c r="G69" s="38" t="s">
        <v>214</v>
      </c>
      <c r="H69" s="37" t="s">
        <v>215</v>
      </c>
      <c r="I69" s="37" t="s">
        <v>216</v>
      </c>
      <c r="J69" s="37" t="s">
        <v>217</v>
      </c>
      <c r="K69" s="37" t="s">
        <v>210</v>
      </c>
      <c r="L69" s="39" t="s">
        <v>218</v>
      </c>
      <c r="M69" s="40" t="s">
        <v>219</v>
      </c>
    </row>
    <row r="70" spans="1:13">
      <c r="A70" s="42">
        <v>20320</v>
      </c>
      <c r="B70" s="46">
        <v>0.5</v>
      </c>
      <c r="C70" s="46">
        <v>0.5</v>
      </c>
      <c r="D70" s="42" t="s">
        <v>46</v>
      </c>
      <c r="E70" s="66" t="s">
        <v>193</v>
      </c>
      <c r="F70" s="42">
        <f t="shared" ref="F70:F101" si="10">J70</f>
        <v>5441</v>
      </c>
      <c r="G70" s="66" t="str">
        <f>VLOOKUP($A70,'[1]Contract Price by Style'!$A$2:$J$1260,2,FALSE)</f>
        <v>D146-S</v>
      </c>
      <c r="H70" s="66" t="str">
        <f>VLOOKUP($A70,'[1]Contract Price by Style'!$A$2:$J$1260,3,FALSE)</f>
        <v>B051</v>
      </c>
      <c r="I70" s="66" t="str">
        <f>VLOOKUP($A70,'[1]Contract Price by Style'!$A$2:$J$1260,4,FALSE)</f>
        <v>Wmn Blk AllWeather Coat</v>
      </c>
      <c r="J70" s="66">
        <f>VLOOKUP($A70,'[1]Contract Price by Style'!$A$2:$J$1260,5,FALSE)</f>
        <v>5441</v>
      </c>
      <c r="K70" s="66" t="str">
        <f>VLOOKUP($A70,'[1]Contract Price by Style'!$A$2:$J$1260,6,FALSE)</f>
        <v>Female, Black All Weather  Coat</v>
      </c>
      <c r="L70" s="88">
        <f>VLOOKUP($A70,'[1]Contract Price by Style'!$A$2:$J$1260,7,FALSE)</f>
        <v>152.94899999999998</v>
      </c>
      <c r="M70" s="66" t="str">
        <f>VLOOKUP($A70,'[1]Contract Price by Style'!$A$2:$J$1260,8,FALSE)</f>
        <v>Outerwear</v>
      </c>
    </row>
    <row r="71" spans="1:13">
      <c r="A71" s="42">
        <v>20325</v>
      </c>
      <c r="B71" s="158"/>
      <c r="C71" s="159">
        <v>1</v>
      </c>
      <c r="D71" s="158" t="s">
        <v>46</v>
      </c>
      <c r="E71" s="66" t="s">
        <v>193</v>
      </c>
      <c r="F71" s="42">
        <f t="shared" si="10"/>
        <v>5440</v>
      </c>
      <c r="G71" s="66" t="str">
        <f>VLOOKUP($A71,'[1]Contract Price by Style'!$A$2:$J$1260,2,FALSE)</f>
        <v>D139</v>
      </c>
      <c r="H71" s="66" t="str">
        <f>VLOOKUP($A71,'[1]Contract Price by Style'!$A$2:$J$1260,3,FALSE)</f>
        <v>B050</v>
      </c>
      <c r="I71" s="66" t="str">
        <f>VLOOKUP($A71,'[1]Contract Price by Style'!$A$2:$J$1260,4,FALSE)</f>
        <v>Wmn Blk Topper Coat</v>
      </c>
      <c r="J71" s="66">
        <f>VLOOKUP($A71,'[1]Contract Price by Style'!$A$2:$J$1260,5,FALSE)</f>
        <v>5440</v>
      </c>
      <c r="K71" s="66" t="str">
        <f>VLOOKUP($A71,'[1]Contract Price by Style'!$A$2:$J$1260,6,FALSE)</f>
        <v>Female, Black Topper Coat</v>
      </c>
      <c r="L71" s="88">
        <f>VLOOKUP($A71,'[1]Contract Price by Style'!$A$2:$J$1260,7,FALSE)</f>
        <v>173.34899999999999</v>
      </c>
      <c r="M71" s="66" t="str">
        <f>VLOOKUP($A71,'[1]Contract Price by Style'!$A$2:$J$1260,8,FALSE)</f>
        <v>Outerwear</v>
      </c>
    </row>
    <row r="72" spans="1:13">
      <c r="A72" s="42">
        <v>28322</v>
      </c>
      <c r="B72" s="200">
        <v>0.5</v>
      </c>
      <c r="C72" s="200">
        <v>0.5</v>
      </c>
      <c r="D72" s="202" t="s">
        <v>47</v>
      </c>
      <c r="E72" s="204" t="s">
        <v>193</v>
      </c>
      <c r="F72" s="42">
        <f t="shared" si="10"/>
        <v>5310</v>
      </c>
      <c r="G72" s="66" t="str">
        <f>VLOOKUP($A72,'[1]Contract Price by Style'!$A$2:$J$1260,2,FALSE)</f>
        <v>D111-S</v>
      </c>
      <c r="H72" s="66" t="str">
        <f>VLOOKUP($A72,'[1]Contract Price by Style'!$A$2:$J$1260,3,FALSE)</f>
        <v>B001</v>
      </c>
      <c r="I72" s="66" t="str">
        <f>VLOOKUP($A72,'[1]Contract Price by Style'!$A$2:$J$1260,4,FALSE)</f>
        <v>Wmn Nv FA Blazer</v>
      </c>
      <c r="J72" s="66">
        <f>VLOOKUP($A72,'[1]Contract Price by Style'!$A$2:$J$1260,5,FALSE)</f>
        <v>5310</v>
      </c>
      <c r="K72" s="66" t="str">
        <f>VLOOKUP($A72,'[1]Contract Price by Style'!$A$2:$J$1260,6,FALSE)</f>
        <v>Female, Navy Dresswear Blazer</v>
      </c>
      <c r="L72" s="88">
        <f>VLOOKUP($A72,'[1]Contract Price by Style'!$A$2:$J$1260,7,FALSE)</f>
        <v>112.149</v>
      </c>
      <c r="M72" s="66" t="str">
        <f>VLOOKUP($A72,'[1]Contract Price by Style'!$A$2:$J$1260,8,FALSE)</f>
        <v>Blazers</v>
      </c>
    </row>
    <row r="73" spans="1:13" s="90" customFormat="1">
      <c r="A73" s="81">
        <v>28323</v>
      </c>
      <c r="B73" s="201"/>
      <c r="C73" s="201"/>
      <c r="D73" s="203"/>
      <c r="E73" s="205"/>
      <c r="F73" s="81">
        <f t="shared" ref="F73:F89" si="11">J73</f>
        <v>5313</v>
      </c>
      <c r="G73" s="82" t="str">
        <f>VLOOKUP($A73,'[1]Contract Price by Style'!$A$2:$J$1260,2,FALSE)</f>
        <v>D202</v>
      </c>
      <c r="H73" s="82" t="str">
        <f>VLOOKUP($A73,'[1]Contract Price by Style'!$A$2:$J$1260,3,FALSE)</f>
        <v>B142</v>
      </c>
      <c r="I73" s="82" t="str">
        <f>VLOOKUP($A73,'[1]Contract Price by Style'!$A$2:$J$1260,4,FALSE)</f>
        <v>Wmn Nv FA PolyBlazer</v>
      </c>
      <c r="J73" s="82">
        <f>VLOOKUP($A73,'[1]Contract Price by Style'!$A$2:$J$1260,5,FALSE)</f>
        <v>5313</v>
      </c>
      <c r="K73" s="82" t="str">
        <f>VLOOKUP($A73,'[1]Contract Price by Style'!$A$2:$J$1260,6,FALSE)</f>
        <v>Female, Navy Dresswear Blazer, 100% Polyester</v>
      </c>
      <c r="L73" s="89">
        <f>VLOOKUP($A73,'[1]Contract Price by Style'!$A$2:$J$1260,7,FALSE)</f>
        <v>122.349</v>
      </c>
      <c r="M73" s="82" t="str">
        <f>VLOOKUP($A73,'[1]Contract Price by Style'!$A$2:$J$1260,8,FALSE)</f>
        <v>Blazers</v>
      </c>
    </row>
    <row r="74" spans="1:13">
      <c r="A74" s="42">
        <v>20321</v>
      </c>
      <c r="B74" s="219"/>
      <c r="C74" s="206">
        <v>1</v>
      </c>
      <c r="D74" s="202" t="s">
        <v>46</v>
      </c>
      <c r="E74" s="204" t="s">
        <v>193</v>
      </c>
      <c r="F74" s="42">
        <f t="shared" si="11"/>
        <v>5056</v>
      </c>
      <c r="G74" s="66" t="str">
        <f>VLOOKUP($A74,'[1]Contract Price by Style'!$A$2:$J$1260,2,FALSE)</f>
        <v>D118</v>
      </c>
      <c r="H74" s="66" t="str">
        <f>VLOOKUP($A74,'[1]Contract Price by Style'!$A$2:$J$1260,3,FALSE)</f>
        <v>B020</v>
      </c>
      <c r="I74" s="66" t="str">
        <f>VLOOKUP($A74,'[1]Contract Price by Style'!$A$2:$J$1260,4,FALSE)</f>
        <v>Wmn Nv FA Suit Vest</v>
      </c>
      <c r="J74" s="66">
        <f>VLOOKUP($A74,'[1]Contract Price by Style'!$A$2:$J$1260,5,FALSE)</f>
        <v>5056</v>
      </c>
      <c r="K74" s="66" t="str">
        <f>VLOOKUP($A74,'[1]Contract Price by Style'!$A$2:$J$1260,6,FALSE)</f>
        <v>Female, Navy Dresswear Vest</v>
      </c>
      <c r="L74" s="88">
        <f>VLOOKUP($A74,'[1]Contract Price by Style'!$A$2:$J$1260,7,FALSE)</f>
        <v>50.949000000000005</v>
      </c>
      <c r="M74" s="66" t="str">
        <f>VLOOKUP($A74,'[1]Contract Price by Style'!$A$2:$J$1260,8,FALSE)</f>
        <v>Vests</v>
      </c>
    </row>
    <row r="75" spans="1:13" s="90" customFormat="1">
      <c r="A75" s="81">
        <v>20319</v>
      </c>
      <c r="B75" s="214"/>
      <c r="C75" s="208"/>
      <c r="D75" s="203"/>
      <c r="E75" s="205"/>
      <c r="F75" s="81">
        <f t="shared" si="11"/>
        <v>5057</v>
      </c>
      <c r="G75" s="82" t="str">
        <f>VLOOKUP($A75,'[1]Contract Price by Style'!$A$2:$J$1260,2,FALSE)</f>
        <v>D207</v>
      </c>
      <c r="H75" s="82" t="str">
        <f>VLOOKUP($A75,'[1]Contract Price by Style'!$A$2:$J$1260,3,FALSE)</f>
        <v>B143</v>
      </c>
      <c r="I75" s="82" t="str">
        <f>VLOOKUP($A75,'[1]Contract Price by Style'!$A$2:$J$1260,4,FALSE)</f>
        <v>Wmn Nv FA PolySuit Vest</v>
      </c>
      <c r="J75" s="82">
        <f>VLOOKUP($A75,'[1]Contract Price by Style'!$A$2:$J$1260,5,FALSE)</f>
        <v>5057</v>
      </c>
      <c r="K75" s="82" t="str">
        <f>VLOOKUP($A75,'[1]Contract Price by Style'!$A$2:$J$1260,6,FALSE)</f>
        <v>Female, Navy Dresswear Vest, 100% Polyester</v>
      </c>
      <c r="L75" s="89">
        <f>VLOOKUP($A75,'[1]Contract Price by Style'!$A$2:$J$1260,7,FALSE)</f>
        <v>45.849000000000004</v>
      </c>
      <c r="M75" s="82" t="str">
        <f>VLOOKUP($A75,'[1]Contract Price by Style'!$A$2:$J$1260,8,FALSE)</f>
        <v>Vests</v>
      </c>
    </row>
    <row r="76" spans="1:13">
      <c r="A76" s="42">
        <v>24440</v>
      </c>
      <c r="B76" s="92"/>
      <c r="C76" s="46">
        <v>1</v>
      </c>
      <c r="D76" s="42" t="s">
        <v>46</v>
      </c>
      <c r="E76" s="66" t="s">
        <v>193</v>
      </c>
      <c r="F76" s="42">
        <f t="shared" si="11"/>
        <v>7017</v>
      </c>
      <c r="G76" s="66" t="str">
        <f>VLOOKUP($A76,'[1]Contract Price by Style'!$A$2:$J$1260,2,FALSE)</f>
        <v>D135</v>
      </c>
      <c r="H76" s="66" t="str">
        <f>VLOOKUP($A76,'[1]Contract Price by Style'!$A$2:$J$1260,3,FALSE)</f>
        <v>B131</v>
      </c>
      <c r="I76" s="66" t="str">
        <f>VLOOKUP($A76,'[1]Contract Price by Style'!$A$2:$J$1260,4,FALSE)</f>
        <v>Wmn Nv FA Sweater</v>
      </c>
      <c r="J76" s="66">
        <f>VLOOKUP($A76,'[1]Contract Price by Style'!$A$2:$J$1260,5,FALSE)</f>
        <v>7017</v>
      </c>
      <c r="K76" s="66" t="str">
        <f>VLOOKUP($A76,'[1]Contract Price by Style'!$A$2:$J$1260,6,FALSE)</f>
        <v>Female, Navy Dresswear Warm Sweater Zip Cardigan</v>
      </c>
      <c r="L76" s="88">
        <f>VLOOKUP($A76,'[1]Contract Price by Style'!$A$2:$J$1260,7,FALSE)</f>
        <v>40.749000000000002</v>
      </c>
      <c r="M76" s="66" t="str">
        <f>VLOOKUP($A76,'[1]Contract Price by Style'!$A$2:$J$1260,8,FALSE)</f>
        <v>Sweaters</v>
      </c>
    </row>
    <row r="77" spans="1:13">
      <c r="A77" s="92">
        <v>21126</v>
      </c>
      <c r="B77" s="200">
        <v>0.5</v>
      </c>
      <c r="C77" s="200">
        <v>0.5</v>
      </c>
      <c r="D77" s="202" t="s">
        <v>53</v>
      </c>
      <c r="E77" s="215" t="s">
        <v>156</v>
      </c>
      <c r="F77" s="42">
        <f t="shared" si="11"/>
        <v>3206</v>
      </c>
      <c r="G77" s="66" t="str">
        <f>VLOOKUP($A77,'[1]Contract Price by Style'!$A$2:$J$1260,2,FALSE)</f>
        <v>D101-S</v>
      </c>
      <c r="H77" s="66" t="str">
        <f>VLOOKUP($A77,'[1]Contract Price by Style'!$A$2:$J$1260,3,FALSE)</f>
        <v>B018</v>
      </c>
      <c r="I77" s="66" t="str">
        <f>VLOOKUP($A77,'[1]Contract Price by Style'!$A$2:$J$1260,4,FALSE)</f>
        <v>Wmn Lt Blu FA LS Blouse</v>
      </c>
      <c r="J77" s="66">
        <f>VLOOKUP($A77,'[1]Contract Price by Style'!$A$2:$J$1260,5,FALSE)</f>
        <v>3206</v>
      </c>
      <c r="K77" s="66" t="str">
        <f>VLOOKUP($A77,'[1]Contract Price by Style'!$A$2:$J$1260,6,FALSE)</f>
        <v xml:space="preserve">Female, Blue Dresswear Long Sleeve Shirt </v>
      </c>
      <c r="L77" s="88">
        <f>VLOOKUP($A77,'[1]Contract Price by Style'!$A$2:$J$1260,7,FALSE)</f>
        <v>17.288999999999998</v>
      </c>
      <c r="M77" s="66" t="str">
        <f>VLOOKUP($A77,'[1]Contract Price by Style'!$A$2:$J$1260,8,FALSE)</f>
        <v>Tops</v>
      </c>
    </row>
    <row r="78" spans="1:13" s="90" customFormat="1">
      <c r="A78" s="81">
        <v>21131</v>
      </c>
      <c r="B78" s="213"/>
      <c r="C78" s="213"/>
      <c r="D78" s="209"/>
      <c r="E78" s="215"/>
      <c r="F78" s="81">
        <f t="shared" si="11"/>
        <v>3007</v>
      </c>
      <c r="G78" s="82" t="str">
        <f>VLOOKUP($A78,'[1]Contract Price by Style'!$A$2:$J$1260,2,FALSE)</f>
        <v>D196</v>
      </c>
      <c r="H78" s="82" t="str">
        <f>VLOOKUP($A78,'[1]Contract Price by Style'!$A$2:$J$1260,3,FALSE)</f>
        <v>B067</v>
      </c>
      <c r="I78" s="82" t="str">
        <f>VLOOKUP($A78,'[1]Contract Price by Style'!$A$2:$J$1260,4,FALSE)</f>
        <v>Wmn Blu SS Ctn Blouse</v>
      </c>
      <c r="J78" s="82">
        <f>VLOOKUP($A78,'[1]Contract Price by Style'!$A$2:$J$1260,5,FALSE)</f>
        <v>3007</v>
      </c>
      <c r="K78" s="82" t="str">
        <f>VLOOKUP($A78,'[1]Contract Price by Style'!$A$2:$J$1260,6,FALSE)</f>
        <v>Female, Blue Dresswear Short Sleeve Shirt, 100% Cotton</v>
      </c>
      <c r="L78" s="89">
        <f>VLOOKUP($A78,'[1]Contract Price by Style'!$A$2:$J$1260,7,FALSE)</f>
        <v>21.369</v>
      </c>
      <c r="M78" s="82" t="str">
        <f>VLOOKUP($A78,'[1]Contract Price by Style'!$A$2:$J$1260,8,FALSE)</f>
        <v>Tops</v>
      </c>
    </row>
    <row r="79" spans="1:13" s="90" customFormat="1">
      <c r="A79" s="81">
        <v>21130</v>
      </c>
      <c r="B79" s="213"/>
      <c r="C79" s="213"/>
      <c r="D79" s="209"/>
      <c r="E79" s="215"/>
      <c r="F79" s="81">
        <f t="shared" si="11"/>
        <v>3208</v>
      </c>
      <c r="G79" s="82" t="str">
        <f>VLOOKUP($A79,'[1]Contract Price by Style'!$A$2:$J$1260,2,FALSE)</f>
        <v>D191</v>
      </c>
      <c r="H79" s="82" t="str">
        <f>VLOOKUP($A79,'[1]Contract Price by Style'!$A$2:$J$1260,3,FALSE)</f>
        <v>B060</v>
      </c>
      <c r="I79" s="82" t="str">
        <f>VLOOKUP($A79,'[1]Contract Price by Style'!$A$2:$J$1260,4,FALSE)</f>
        <v>Wmn Blu FA LS Ctn Blouse</v>
      </c>
      <c r="J79" s="82">
        <f>VLOOKUP($A79,'[1]Contract Price by Style'!$A$2:$J$1260,5,FALSE)</f>
        <v>3208</v>
      </c>
      <c r="K79" s="82" t="str">
        <f>VLOOKUP($A79,'[1]Contract Price by Style'!$A$2:$J$1260,6,FALSE)</f>
        <v>Female, Blue Dresswear Long Sleeve Shirt, 100% Cotton</v>
      </c>
      <c r="L79" s="89">
        <f>VLOOKUP($A79,'[1]Contract Price by Style'!$A$2:$J$1260,7,FALSE)</f>
        <v>22.388999999999999</v>
      </c>
      <c r="M79" s="82" t="str">
        <f>VLOOKUP($A79,'[1]Contract Price by Style'!$A$2:$J$1260,8,FALSE)</f>
        <v>Tops</v>
      </c>
    </row>
    <row r="80" spans="1:13" s="90" customFormat="1">
      <c r="A80" s="81">
        <v>28121</v>
      </c>
      <c r="B80" s="213"/>
      <c r="C80" s="213"/>
      <c r="D80" s="209"/>
      <c r="E80" s="215"/>
      <c r="F80" s="81">
        <f t="shared" si="11"/>
        <v>9003</v>
      </c>
      <c r="G80" s="82" t="str">
        <f>VLOOKUP($A80,'[1]Contract Price by Style'!$A$2:$J$1260,2,FALSE)</f>
        <v>D181</v>
      </c>
      <c r="H80" s="82" t="str">
        <f>VLOOKUP($A80,'[1]Contract Price by Style'!$A$2:$J$1260,3,FALSE)</f>
        <v>B136</v>
      </c>
      <c r="I80" s="82" t="str">
        <f>VLOOKUP($A80,'[1]Contract Price by Style'!$A$2:$J$1260,4,FALSE)</f>
        <v>Wmn Nv FA Mat Blouse</v>
      </c>
      <c r="J80" s="82">
        <f>VLOOKUP($A80,'[1]Contract Price by Style'!$A$2:$J$1260,5,FALSE)</f>
        <v>9003</v>
      </c>
      <c r="K80" s="82" t="str">
        <f>VLOOKUP($A80,'[1]Contract Price by Style'!$A$2:$J$1260,6,FALSE)</f>
        <v>Female, Blue Dresswear Maternity Shirt</v>
      </c>
      <c r="L80" s="89">
        <f>VLOOKUP($A80,'[1]Contract Price by Style'!$A$2:$J$1260,7,FALSE)</f>
        <v>122.349</v>
      </c>
      <c r="M80" s="82" t="str">
        <f>VLOOKUP($A80,'[1]Contract Price by Style'!$A$2:$J$1260,8,FALSE)</f>
        <v>Tops</v>
      </c>
    </row>
    <row r="81" spans="1:13">
      <c r="A81" s="93">
        <v>21127</v>
      </c>
      <c r="B81" s="201"/>
      <c r="C81" s="201"/>
      <c r="D81" s="203"/>
      <c r="E81" s="215"/>
      <c r="F81" s="42">
        <f t="shared" si="11"/>
        <v>3005</v>
      </c>
      <c r="G81" s="66" t="str">
        <f>VLOOKUP($A81,'[1]Contract Price by Style'!$A$2:$J$1260,2,FALSE)</f>
        <v>D102</v>
      </c>
      <c r="H81" s="66" t="str">
        <f>VLOOKUP($A81,'[1]Contract Price by Style'!$A$2:$J$1260,3,FALSE)</f>
        <v>B016</v>
      </c>
      <c r="I81" s="66" t="str">
        <f>VLOOKUP($A81,'[1]Contract Price by Style'!$A$2:$J$1260,4,FALSE)</f>
        <v>Wmn Lt Blu FA SS Blouse</v>
      </c>
      <c r="J81" s="66">
        <f>VLOOKUP($A81,'[1]Contract Price by Style'!$A$2:$J$1260,5,FALSE)</f>
        <v>3005</v>
      </c>
      <c r="K81" s="66" t="str">
        <f>VLOOKUP($A81,'[1]Contract Price by Style'!$A$2:$J$1260,6,FALSE)</f>
        <v xml:space="preserve">Female, Blue Dresswear Short Sleeve Shirt  </v>
      </c>
      <c r="L81" s="88">
        <f>VLOOKUP($A81,'[1]Contract Price by Style'!$A$2:$J$1260,7,FALSE)</f>
        <v>16.268999999999998</v>
      </c>
      <c r="M81" s="66" t="str">
        <f>VLOOKUP($A81,'[1]Contract Price by Style'!$A$2:$J$1260,8,FALSE)</f>
        <v>Tops</v>
      </c>
    </row>
    <row r="82" spans="1:13">
      <c r="A82" s="42">
        <v>24122</v>
      </c>
      <c r="B82" s="101">
        <v>0.5</v>
      </c>
      <c r="C82" s="101">
        <v>0.5</v>
      </c>
      <c r="D82" s="42" t="s">
        <v>47</v>
      </c>
      <c r="E82" s="66" t="s">
        <v>193</v>
      </c>
      <c r="F82" s="42">
        <f t="shared" si="11"/>
        <v>7018</v>
      </c>
      <c r="G82" s="66" t="str">
        <f>VLOOKUP($A82,'[1]Contract Price by Style'!$A$2:$J$1260,2,FALSE)</f>
        <v>D127</v>
      </c>
      <c r="H82" s="66" t="str">
        <f>VLOOKUP($A82,'[1]Contract Price by Style'!$A$2:$J$1260,3,FALSE)</f>
        <v>B132</v>
      </c>
      <c r="I82" s="66" t="str">
        <f>VLOOKUP($A82,'[1]Contract Price by Style'!$A$2:$J$1260,4,FALSE)</f>
        <v>Wmn Blu FA Cardigan</v>
      </c>
      <c r="J82" s="66">
        <f>VLOOKUP($A82,'[1]Contract Price by Style'!$A$2:$J$1260,5,FALSE)</f>
        <v>7018</v>
      </c>
      <c r="K82" s="66" t="str">
        <f>VLOOKUP($A82,'[1]Contract Price by Style'!$A$2:$J$1260,6,FALSE)</f>
        <v>Female, Blue Dresswear Zip Cardigan</v>
      </c>
      <c r="L82" s="88">
        <f>VLOOKUP($A82,'[1]Contract Price by Style'!$A$2:$J$1260,7,FALSE)</f>
        <v>40.749000000000002</v>
      </c>
      <c r="M82" s="66" t="str">
        <f>VLOOKUP($A82,'[1]Contract Price by Style'!$A$2:$J$1260,8,FALSE)</f>
        <v>Sweaters</v>
      </c>
    </row>
    <row r="83" spans="1:13">
      <c r="A83" s="42">
        <v>21123</v>
      </c>
      <c r="B83" s="101">
        <v>0.5</v>
      </c>
      <c r="C83" s="101">
        <v>0.5</v>
      </c>
      <c r="D83" s="42" t="s">
        <v>47</v>
      </c>
      <c r="E83" s="66" t="s">
        <v>193</v>
      </c>
      <c r="F83" s="42">
        <f t="shared" si="11"/>
        <v>7029</v>
      </c>
      <c r="G83" s="66" t="str">
        <f>VLOOKUP($A83,'[1]Contract Price by Style'!$A$2:$J$1260,2,FALSE)</f>
        <v>D120</v>
      </c>
      <c r="H83" s="66" t="str">
        <f>VLOOKUP($A83,'[1]Contract Price by Style'!$A$2:$J$1260,3,FALSE)</f>
        <v>B046</v>
      </c>
      <c r="I83" s="66" t="str">
        <f>VLOOKUP($A83,'[1]Contract Price by Style'!$A$2:$J$1260,4,FALSE)</f>
        <v>Wmn Lt Blu FA SS Shell</v>
      </c>
      <c r="J83" s="66">
        <f>VLOOKUP($A83,'[1]Contract Price by Style'!$A$2:$J$1260,5,FALSE)</f>
        <v>7029</v>
      </c>
      <c r="K83" s="66" t="str">
        <f>VLOOKUP($A83,'[1]Contract Price by Style'!$A$2:$J$1260,6,FALSE)</f>
        <v xml:space="preserve">Female, Blue Dresswear Short Sleeve Shell </v>
      </c>
      <c r="L83" s="88">
        <f>VLOOKUP($A83,'[1]Contract Price by Style'!$A$2:$J$1260,7,FALSE)</f>
        <v>30.548999999999999</v>
      </c>
      <c r="M83" s="66" t="str">
        <f>VLOOKUP($A83,'[1]Contract Price by Style'!$A$2:$J$1260,8,FALSE)</f>
        <v>Sweaters</v>
      </c>
    </row>
    <row r="84" spans="1:13">
      <c r="A84" s="42">
        <v>20220</v>
      </c>
      <c r="B84" s="200">
        <v>0.5</v>
      </c>
      <c r="C84" s="206">
        <v>0.5</v>
      </c>
      <c r="D84" s="202" t="s">
        <v>54</v>
      </c>
      <c r="E84" s="215" t="s">
        <v>156</v>
      </c>
      <c r="F84" s="42">
        <f t="shared" si="11"/>
        <v>1008</v>
      </c>
      <c r="G84" s="66" t="str">
        <f>VLOOKUP($A84,'[1]Contract Price by Style'!$A$2:$J$1260,2,FALSE)</f>
        <v>D104-S</v>
      </c>
      <c r="H84" s="66" t="str">
        <f>VLOOKUP($A84,'[1]Contract Price by Style'!$A$2:$J$1260,3,FALSE)</f>
        <v>B009</v>
      </c>
      <c r="I84" s="66" t="str">
        <f>VLOOKUP($A84,'[1]Contract Price by Style'!$A$2:$J$1260,4,FALSE)</f>
        <v>Wmn Nv FA Pant</v>
      </c>
      <c r="J84" s="66">
        <f>VLOOKUP($A84,'[1]Contract Price by Style'!$A$2:$J$1260,5,FALSE)</f>
        <v>1008</v>
      </c>
      <c r="K84" s="66" t="str">
        <f>VLOOKUP($A84,'[1]Contract Price by Style'!$A$2:$J$1260,6,FALSE)</f>
        <v>Female, Navy Dresswear Pant</v>
      </c>
      <c r="L84" s="88">
        <f>VLOOKUP($A84,'[1]Contract Price by Style'!$A$2:$J$1260,7,FALSE)</f>
        <v>54.009</v>
      </c>
      <c r="M84" s="66" t="str">
        <f>VLOOKUP($A84,'[1]Contract Price by Style'!$A$2:$J$1260,8,FALSE)</f>
        <v>Bottoms</v>
      </c>
    </row>
    <row r="85" spans="1:13" s="90" customFormat="1">
      <c r="A85" s="81">
        <v>20120</v>
      </c>
      <c r="B85" s="213"/>
      <c r="C85" s="207"/>
      <c r="D85" s="209"/>
      <c r="E85" s="215"/>
      <c r="F85" s="81">
        <f t="shared" ref="F85" si="12">J85</f>
        <v>1112</v>
      </c>
      <c r="G85" s="82" t="str">
        <f>VLOOKUP($A85,'[1]Contract Price by Style'!$A$2:$J$1260,2,FALSE)</f>
        <v>D176</v>
      </c>
      <c r="H85" s="82" t="str">
        <f>VLOOKUP($A85,'[1]Contract Price by Style'!$A$2:$J$1260,3,FALSE)</f>
        <v>B059</v>
      </c>
      <c r="I85" s="82" t="str">
        <f>VLOOKUP($A85,'[1]Contract Price by Style'!$A$2:$J$1260,4,FALSE)</f>
        <v>Wmn Nv FA Maternity Pant</v>
      </c>
      <c r="J85" s="82">
        <f>VLOOKUP($A85,'[1]Contract Price by Style'!$A$2:$J$1260,5,FALSE)</f>
        <v>1112</v>
      </c>
      <c r="K85" s="82" t="str">
        <f>VLOOKUP($A85,'[1]Contract Price by Style'!$A$2:$J$1260,6,FALSE)</f>
        <v>Female, Navy Dresswear Maternity Pant</v>
      </c>
      <c r="L85" s="89">
        <f>VLOOKUP($A85,'[1]Contract Price by Style'!$A$2:$J$1260,7,FALSE)</f>
        <v>57.069000000000003</v>
      </c>
      <c r="M85" s="82" t="str">
        <f>VLOOKUP($A85,'[1]Contract Price by Style'!$A$2:$J$1260,8,FALSE)</f>
        <v>Bottoms</v>
      </c>
    </row>
    <row r="86" spans="1:13" s="90" customFormat="1">
      <c r="A86" s="81">
        <v>20219</v>
      </c>
      <c r="B86" s="213"/>
      <c r="C86" s="207"/>
      <c r="D86" s="209"/>
      <c r="E86" s="215"/>
      <c r="F86" s="81">
        <f t="shared" si="11"/>
        <v>1011</v>
      </c>
      <c r="G86" s="82" t="str">
        <f>VLOOKUP($A86,'[1]Contract Price by Style'!$A$2:$J$1260,2,FALSE)</f>
        <v>D201</v>
      </c>
      <c r="H86" s="82" t="str">
        <f>VLOOKUP($A86,'[1]Contract Price by Style'!$A$2:$J$1260,3,FALSE)</f>
        <v>B139</v>
      </c>
      <c r="I86" s="82" t="str">
        <f>VLOOKUP($A86,'[1]Contract Price by Style'!$A$2:$J$1260,4,FALSE)</f>
        <v>Wmn Nv FA PolyPant</v>
      </c>
      <c r="J86" s="82">
        <f>VLOOKUP($A86,'[1]Contract Price by Style'!$A$2:$J$1260,5,FALSE)</f>
        <v>1011</v>
      </c>
      <c r="K86" s="82" t="str">
        <f>VLOOKUP($A86,'[1]Contract Price by Style'!$A$2:$J$1260,6,FALSE)</f>
        <v>Female, Navy Dresswear Pant, 100% Polyester</v>
      </c>
      <c r="L86" s="89">
        <f>VLOOKUP($A86,'[1]Contract Price by Style'!$A$2:$J$1260,7,FALSE)</f>
        <v>50.949000000000005</v>
      </c>
      <c r="M86" s="82" t="str">
        <f>VLOOKUP($A86,'[1]Contract Price by Style'!$A$2:$J$1260,8,FALSE)</f>
        <v>Bottoms</v>
      </c>
    </row>
    <row r="87" spans="1:13">
      <c r="A87" s="42">
        <v>20221</v>
      </c>
      <c r="B87" s="213"/>
      <c r="C87" s="207"/>
      <c r="D87" s="209"/>
      <c r="E87" s="215"/>
      <c r="F87" s="42">
        <f t="shared" si="11"/>
        <v>1402</v>
      </c>
      <c r="G87" s="66" t="str">
        <f>VLOOKUP($A87,'[1]Contract Price by Style'!$A$2:$J$1260,2,FALSE)</f>
        <v>D116</v>
      </c>
      <c r="H87" s="66" t="str">
        <f>VLOOKUP($A87,'[1]Contract Price by Style'!$A$2:$J$1260,3,FALSE)</f>
        <v>B022</v>
      </c>
      <c r="I87" s="66" t="str">
        <f>VLOOKUP($A87,'[1]Contract Price by Style'!$A$2:$J$1260,4,FALSE)</f>
        <v>Wmn Nv FA Skirt</v>
      </c>
      <c r="J87" s="66">
        <f>VLOOKUP($A87,'[1]Contract Price by Style'!$A$2:$J$1260,5,FALSE)</f>
        <v>1402</v>
      </c>
      <c r="K87" s="66" t="str">
        <f>VLOOKUP($A87,'[1]Contract Price by Style'!$A$2:$J$1260,6,FALSE)</f>
        <v>Female, Navy Dresswear Skirt</v>
      </c>
      <c r="L87" s="88">
        <f>VLOOKUP($A87,'[1]Contract Price by Style'!$A$2:$J$1260,7,FALSE)</f>
        <v>40.749000000000002</v>
      </c>
      <c r="M87" s="66" t="str">
        <f>VLOOKUP($A87,'[1]Contract Price by Style'!$A$2:$J$1260,8,FALSE)</f>
        <v>Bottoms</v>
      </c>
    </row>
    <row r="88" spans="1:13" s="90" customFormat="1">
      <c r="A88" s="81">
        <v>20222</v>
      </c>
      <c r="B88" s="213"/>
      <c r="C88" s="207"/>
      <c r="D88" s="209"/>
      <c r="E88" s="215"/>
      <c r="F88" s="81">
        <f t="shared" si="11"/>
        <v>1403</v>
      </c>
      <c r="G88" s="82" t="str">
        <f>VLOOKUP($A88,'[1]Contract Price by Style'!$A$2:$J$1260,2,FALSE)</f>
        <v>D206</v>
      </c>
      <c r="H88" s="82" t="str">
        <f>VLOOKUP($A88,'[1]Contract Price by Style'!$A$2:$J$1260,3,FALSE)</f>
        <v>B140</v>
      </c>
      <c r="I88" s="82" t="str">
        <f>VLOOKUP($A88,'[1]Contract Price by Style'!$A$2:$J$1260,4,FALSE)</f>
        <v>Wmn Nv FA PolySkirt</v>
      </c>
      <c r="J88" s="82">
        <f>VLOOKUP($A88,'[1]Contract Price by Style'!$A$2:$J$1260,5,FALSE)</f>
        <v>1403</v>
      </c>
      <c r="K88" s="82" t="str">
        <f>VLOOKUP($A88,'[1]Contract Price by Style'!$A$2:$J$1260,6,FALSE)</f>
        <v>Female, Navy Dresswear Skirt, 100% Polyester</v>
      </c>
      <c r="L88" s="89">
        <f>VLOOKUP($A88,'[1]Contract Price by Style'!$A$2:$J$1260,7,FALSE)</f>
        <v>35.649000000000001</v>
      </c>
      <c r="M88" s="82" t="str">
        <f>VLOOKUP($A88,'[1]Contract Price by Style'!$A$2:$J$1260,8,FALSE)</f>
        <v>Bottoms</v>
      </c>
    </row>
    <row r="89" spans="1:13" s="90" customFormat="1">
      <c r="A89" s="81">
        <v>28519</v>
      </c>
      <c r="B89" s="213"/>
      <c r="C89" s="207"/>
      <c r="D89" s="209"/>
      <c r="E89" s="215"/>
      <c r="F89" s="81">
        <f t="shared" si="11"/>
        <v>4093</v>
      </c>
      <c r="G89" s="82" t="str">
        <f>VLOOKUP($A89,'[1]Contract Price by Style'!$A$2:$J$1260,2,FALSE)</f>
        <v>D204</v>
      </c>
      <c r="H89" s="82" t="str">
        <f>VLOOKUP($A89,'[1]Contract Price by Style'!$A$2:$J$1260,3,FALSE)</f>
        <v>B146</v>
      </c>
      <c r="I89" s="82" t="str">
        <f>VLOOKUP($A89,'[1]Contract Price by Style'!$A$2:$J$1260,4,FALSE)</f>
        <v>Wmn Nv FA PolyDress</v>
      </c>
      <c r="J89" s="82">
        <f>VLOOKUP($A89,'[1]Contract Price by Style'!$A$2:$J$1260,5,FALSE)</f>
        <v>4093</v>
      </c>
      <c r="K89" s="82" t="str">
        <f>VLOOKUP($A89,'[1]Contract Price by Style'!$A$2:$J$1260,6,FALSE)</f>
        <v>Female, Navy Dresswear Dress, 100% Polyester</v>
      </c>
      <c r="L89" s="89">
        <f>VLOOKUP($A89,'[1]Contract Price by Style'!$A$2:$J$1260,7,FALSE)</f>
        <v>122.349</v>
      </c>
      <c r="M89" s="82" t="str">
        <f>VLOOKUP($A89,'[1]Contract Price by Style'!$A$2:$J$1260,8,FALSE)</f>
        <v>Dress</v>
      </c>
    </row>
    <row r="90" spans="1:13">
      <c r="A90" s="42">
        <v>28520</v>
      </c>
      <c r="B90" s="201"/>
      <c r="C90" s="208"/>
      <c r="D90" s="203"/>
      <c r="E90" s="215"/>
      <c r="F90" s="42">
        <f t="shared" si="10"/>
        <v>4092</v>
      </c>
      <c r="G90" s="66" t="str">
        <f>VLOOKUP($A90,'[1]Contract Price by Style'!$A$2:$J$1260,2,FALSE)</f>
        <v>D112-S</v>
      </c>
      <c r="H90" s="66" t="str">
        <f>VLOOKUP($A90,'[1]Contract Price by Style'!$A$2:$J$1260,3,FALSE)</f>
        <v>B011</v>
      </c>
      <c r="I90" s="66" t="str">
        <f>VLOOKUP($A90,'[1]Contract Price by Style'!$A$2:$J$1260,4,FALSE)</f>
        <v>Wmn Nv FA Dress</v>
      </c>
      <c r="J90" s="66">
        <f>VLOOKUP($A90,'[1]Contract Price by Style'!$A$2:$J$1260,5,FALSE)</f>
        <v>4092</v>
      </c>
      <c r="K90" s="66" t="str">
        <f>VLOOKUP($A90,'[1]Contract Price by Style'!$A$2:$J$1260,6,FALSE)</f>
        <v xml:space="preserve">Female, Navy Dresswear Dress </v>
      </c>
      <c r="L90" s="88">
        <f>VLOOKUP($A90,'[1]Contract Price by Style'!$A$2:$J$1260,7,FALSE)</f>
        <v>101.949</v>
      </c>
      <c r="M90" s="66" t="str">
        <f>VLOOKUP($A90,'[1]Contract Price by Style'!$A$2:$J$1260,8,FALSE)</f>
        <v>Dress</v>
      </c>
    </row>
    <row r="91" spans="1:13">
      <c r="A91" s="42">
        <v>21935</v>
      </c>
      <c r="B91" s="101">
        <v>0.5</v>
      </c>
      <c r="C91" s="101">
        <v>0.5</v>
      </c>
      <c r="D91" s="42" t="s">
        <v>47</v>
      </c>
      <c r="E91" s="66" t="s">
        <v>193</v>
      </c>
      <c r="F91" s="42">
        <f t="shared" si="10"/>
        <v>6153</v>
      </c>
      <c r="G91" s="66" t="str">
        <f>VLOOKUP($A91,'[1]Contract Price by Style'!$A$2:$J$1260,2,FALSE)</f>
        <v>D136</v>
      </c>
      <c r="H91" s="66" t="str">
        <f>VLOOKUP($A91,'[1]Contract Price by Style'!$A$2:$J$1260,3,FALSE)</f>
        <v>B030</v>
      </c>
      <c r="I91" s="66" t="str">
        <f>VLOOKUP($A91,'[1]Contract Price by Style'!$A$2:$J$1260,4,FALSE)</f>
        <v>Wmn Blk FA Belt</v>
      </c>
      <c r="J91" s="66">
        <f>VLOOKUP($A91,'[1]Contract Price by Style'!$A$2:$J$1260,5,FALSE)</f>
        <v>6153</v>
      </c>
      <c r="K91" s="66" t="str">
        <f>VLOOKUP($A91,'[1]Contract Price by Style'!$A$2:$J$1260,6,FALSE)</f>
        <v>Female, Black Dresswear Leather Belt, Silver Buckle</v>
      </c>
      <c r="L91" s="88">
        <f>VLOOKUP($A91,'[1]Contract Price by Style'!$A$2:$J$1260,7,FALSE)</f>
        <v>12.189</v>
      </c>
      <c r="M91" s="66" t="str">
        <f>VLOOKUP($A91,'[1]Contract Price by Style'!$A$2:$J$1260,8,FALSE)</f>
        <v>Accessories</v>
      </c>
    </row>
    <row r="92" spans="1:13">
      <c r="A92" s="93">
        <v>21940</v>
      </c>
      <c r="B92" s="92"/>
      <c r="C92" s="46">
        <v>1</v>
      </c>
      <c r="D92" s="42" t="s">
        <v>46</v>
      </c>
      <c r="E92" s="66" t="s">
        <v>193</v>
      </c>
      <c r="F92" s="42">
        <f t="shared" si="10"/>
        <v>6013</v>
      </c>
      <c r="G92" s="66" t="str">
        <f>VLOOKUP($A92,'[1]Contract Price by Style'!$A$2:$J$1260,2,FALSE)</f>
        <v>D119-S</v>
      </c>
      <c r="H92" s="66" t="str">
        <f>VLOOKUP($A92,'[1]Contract Price by Style'!$A$2:$J$1260,3,FALSE)</f>
        <v>B024</v>
      </c>
      <c r="I92" s="66" t="str">
        <f>VLOOKUP($A92,'[1]Contract Price by Style'!$A$2:$J$1260,4,FALSE)</f>
        <v>Wmn Blk FA Purse</v>
      </c>
      <c r="J92" s="66">
        <f>VLOOKUP($A92,'[1]Contract Price by Style'!$A$2:$J$1260,5,FALSE)</f>
        <v>6013</v>
      </c>
      <c r="K92" s="66" t="str">
        <f>VLOOKUP($A92,'[1]Contract Price by Style'!$A$2:$J$1260,6,FALSE)</f>
        <v>Female, Black Dresswear Purse</v>
      </c>
      <c r="L92" s="88">
        <f>VLOOKUP($A92,'[1]Contract Price by Style'!$A$2:$J$1260,7,FALSE)</f>
        <v>61.149000000000001</v>
      </c>
      <c r="M92" s="66" t="str">
        <f>VLOOKUP($A92,'[1]Contract Price by Style'!$A$2:$J$1260,8,FALSE)</f>
        <v>Accessories</v>
      </c>
    </row>
    <row r="93" spans="1:13">
      <c r="A93" s="92">
        <v>28934</v>
      </c>
      <c r="B93" s="101">
        <v>0.5</v>
      </c>
      <c r="C93" s="101">
        <v>0.5</v>
      </c>
      <c r="D93" s="42" t="s">
        <v>47</v>
      </c>
      <c r="E93" s="66" t="s">
        <v>193</v>
      </c>
      <c r="F93" s="42">
        <f t="shared" si="10"/>
        <v>8169</v>
      </c>
      <c r="G93" s="66" t="str">
        <f>VLOOKUP($A93,'[1]Contract Price by Style'!$A$2:$J$1260,2,FALSE)</f>
        <v>D164</v>
      </c>
      <c r="H93" s="66" t="str">
        <f>VLOOKUP($A93,'[1]Contract Price by Style'!$A$2:$J$1260,3,FALSE)</f>
        <v>B077</v>
      </c>
      <c r="I93" s="66" t="str">
        <f>VLOOKUP($A93,'[1]Contract Price by Style'!$A$2:$J$1260,4,FALSE)</f>
        <v>Wmn Gry/Red FA Scarf/EX</v>
      </c>
      <c r="J93" s="66">
        <f>VLOOKUP($A93,'[1]Contract Price by Style'!$A$2:$J$1260,5,FALSE)</f>
        <v>8169</v>
      </c>
      <c r="K93" s="66" t="str">
        <f>VLOOKUP($A93,'[1]Contract Price by Style'!$A$2:$J$1260,6,FALSE)</f>
        <v>Female, Charcoal/Red Dresswear Scarf, EX</v>
      </c>
      <c r="L93" s="88">
        <f>VLOOKUP($A93,'[1]Contract Price by Style'!$A$2:$J$1260,7,FALSE)</f>
        <v>12.189</v>
      </c>
      <c r="M93" s="66" t="str">
        <f>VLOOKUP($A93,'[1]Contract Price by Style'!$A$2:$J$1260,8,FALSE)</f>
        <v>Accessories</v>
      </c>
    </row>
    <row r="94" spans="1:13">
      <c r="A94" s="42">
        <v>24938</v>
      </c>
      <c r="B94" s="101">
        <v>0.5</v>
      </c>
      <c r="C94" s="101">
        <v>0.5</v>
      </c>
      <c r="D94" s="42" t="s">
        <v>46</v>
      </c>
      <c r="E94" s="66" t="s">
        <v>193</v>
      </c>
      <c r="F94" s="42" t="str">
        <f t="shared" si="10"/>
        <v>8166E</v>
      </c>
      <c r="G94" s="66" t="str">
        <f>VLOOKUP($A94,'[1]Contract Price by Style'!$A$2:$J$1260,2,FALSE)</f>
        <v>D131-S</v>
      </c>
      <c r="H94" s="66" t="str">
        <f>VLOOKUP($A94,'[1]Contract Price by Style'!$A$2:$J$1260,3,FALSE)</f>
        <v>B071</v>
      </c>
      <c r="I94" s="66" t="str">
        <f>VLOOKUP($A94,'[1]Contract Price by Style'!$A$2:$J$1260,4,FALSE)</f>
        <v>Red FA Winter Scarf/EX</v>
      </c>
      <c r="J94" s="66" t="str">
        <f>VLOOKUP($A94,'[1]Contract Price by Style'!$A$2:$J$1260,5,FALSE)</f>
        <v>8166E</v>
      </c>
      <c r="K94" s="66" t="str">
        <f>VLOOKUP($A94,'[1]Contract Price by Style'!$A$2:$J$1260,6,FALSE)</f>
        <v>Unisex, Red Winter Scarf, EX Logo</v>
      </c>
      <c r="L94" s="88">
        <f>VLOOKUP($A94,'[1]Contract Price by Style'!$A$2:$J$1260,7,FALSE)</f>
        <v>22.39</v>
      </c>
      <c r="M94" s="66" t="str">
        <f>VLOOKUP($A94,'[1]Contract Price by Style'!$A$2:$J$1260,8,FALSE)</f>
        <v>Accessories</v>
      </c>
    </row>
    <row r="95" spans="1:13">
      <c r="A95" s="42">
        <v>24900</v>
      </c>
      <c r="B95" s="46">
        <v>1</v>
      </c>
      <c r="C95" s="92"/>
      <c r="D95" s="42" t="s">
        <v>46</v>
      </c>
      <c r="E95" s="66" t="s">
        <v>193</v>
      </c>
      <c r="F95" s="42">
        <f t="shared" si="10"/>
        <v>6046</v>
      </c>
      <c r="G95" s="66" t="str">
        <f>VLOOKUP($A95,'[1]Contract Price by Style'!$A$2:$J$1260,2,FALSE)</f>
        <v>D105</v>
      </c>
      <c r="H95" s="66" t="str">
        <f>VLOOKUP($A95,'[1]Contract Price by Style'!$A$2:$J$1260,3,FALSE)</f>
        <v>B028</v>
      </c>
      <c r="I95" s="66" t="str">
        <f>VLOOKUP($A95,'[1]Contract Price by Style'!$A$2:$J$1260,4,FALSE)</f>
        <v>Lanyard Blu wRdChar ACExp</v>
      </c>
      <c r="J95" s="66">
        <f>VLOOKUP($A95,'[1]Contract Price by Style'!$A$2:$J$1260,5,FALSE)</f>
        <v>6046</v>
      </c>
      <c r="K95" s="66" t="str">
        <f>VLOOKUP($A95,'[1]Contract Price by Style'!$A$2:$J$1260,6,FALSE)</f>
        <v>Unisex Air Canada Express Lanyard</v>
      </c>
      <c r="L95" s="88">
        <f>VLOOKUP($A95,'[1]Contract Price by Style'!$A$2:$J$1260,7,FALSE)</f>
        <v>1.7238</v>
      </c>
      <c r="M95" s="66" t="str">
        <f>VLOOKUP($A95,'[1]Contract Price by Style'!$A$2:$J$1260,8,FALSE)</f>
        <v>Accessories</v>
      </c>
    </row>
    <row r="96" spans="1:13">
      <c r="A96" s="42">
        <v>1936</v>
      </c>
      <c r="B96" s="92"/>
      <c r="C96" s="46">
        <v>1</v>
      </c>
      <c r="D96" s="42" t="s">
        <v>99</v>
      </c>
      <c r="E96" s="66" t="s">
        <v>193</v>
      </c>
      <c r="F96" s="42">
        <f t="shared" si="10"/>
        <v>6012</v>
      </c>
      <c r="G96" s="66" t="str">
        <f>VLOOKUP($A96,'[1]Contract Price by Style'!$A$2:$J$1260,2,FALSE)</f>
        <v>D115-S</v>
      </c>
      <c r="H96" s="66" t="str">
        <f>VLOOKUP($A96,'[1]Contract Price by Style'!$A$2:$J$1260,3,FALSE)</f>
        <v>B027</v>
      </c>
      <c r="I96" s="66" t="str">
        <f>VLOOKUP($A96,'[1]Contract Price by Style'!$A$2:$J$1260,4,FALSE)</f>
        <v>Wmn Blk Leather Gloves</v>
      </c>
      <c r="J96" s="66">
        <f>VLOOKUP($A96,'[1]Contract Price by Style'!$A$2:$J$1260,5,FALSE)</f>
        <v>6012</v>
      </c>
      <c r="K96" s="66" t="str">
        <f>VLOOKUP($A96,'[1]Contract Price by Style'!$A$2:$J$1260,6,FALSE)</f>
        <v>Female, Black Leather Gloves</v>
      </c>
      <c r="L96" s="88">
        <f>VLOOKUP($A96,'[1]Contract Price by Style'!$A$2:$J$1260,7,FALSE)</f>
        <v>24.428999999999998</v>
      </c>
      <c r="M96" s="66" t="str">
        <f>VLOOKUP($A96,'[1]Contract Price by Style'!$A$2:$J$1260,8,FALSE)</f>
        <v>Accessories</v>
      </c>
    </row>
    <row r="97" spans="1:13">
      <c r="A97" s="42">
        <v>8924</v>
      </c>
      <c r="B97" s="101">
        <v>0.5</v>
      </c>
      <c r="C97" s="101">
        <v>0.5</v>
      </c>
      <c r="D97" s="42" t="s">
        <v>49</v>
      </c>
      <c r="E97" s="66" t="s">
        <v>193</v>
      </c>
      <c r="F97" s="42" t="str">
        <f t="shared" si="10"/>
        <v>614503/</v>
      </c>
      <c r="G97" s="66" t="str">
        <f>VLOOKUP($A97,'[1]Contract Price by Style'!$A$2:$J$1260,2,FALSE)</f>
        <v>NONE</v>
      </c>
      <c r="H97" s="66" t="str">
        <f>VLOOKUP($A97,'[1]Contract Price by Style'!$A$2:$J$1260,3,FALSE)</f>
        <v>NONE</v>
      </c>
      <c r="I97" s="66" t="str">
        <f>VLOOKUP($A97,'[1]Contract Price by Style'!$A$2:$J$1260,4,FALSE)</f>
        <v>Jazz suitcase (distro)</v>
      </c>
      <c r="J97" s="66" t="str">
        <f>VLOOKUP($A97,'[1]Contract Price by Style'!$A$2:$J$1260,5,FALSE)</f>
        <v>614503/</v>
      </c>
      <c r="K97" s="66" t="str">
        <f>VLOOKUP($A97,'[1]Contract Price by Style'!$A$2:$J$1260,6,FALSE)</f>
        <v>Unisex, Black Suitcase, Jazz</v>
      </c>
      <c r="L97" s="88">
        <f>VLOOKUP($A97,'[1]Contract Price by Style'!$A$2:$J$1260,7,FALSE)</f>
        <v>142.30000000000001</v>
      </c>
      <c r="M97" s="66" t="str">
        <f>VLOOKUP($A97,'[1]Contract Price by Style'!$A$2:$J$1260,8,FALSE)</f>
        <v>Accessories</v>
      </c>
    </row>
    <row r="98" spans="1:13" ht="30">
      <c r="A98" s="42">
        <v>8926</v>
      </c>
      <c r="B98" s="101">
        <v>0.5</v>
      </c>
      <c r="C98" s="101">
        <v>0.5</v>
      </c>
      <c r="D98" s="42" t="s">
        <v>45</v>
      </c>
      <c r="E98" s="66" t="s">
        <v>193</v>
      </c>
      <c r="F98" s="42" t="str">
        <f t="shared" si="10"/>
        <v>NONE (DISTRO PRODUCT)</v>
      </c>
      <c r="G98" s="66" t="str">
        <f>VLOOKUP($A98,'[1]Contract Price by Style'!$A$2:$J$1260,2,FALSE)</f>
        <v>NONE</v>
      </c>
      <c r="H98" s="66" t="str">
        <f>VLOOKUP($A98,'[1]Contract Price by Style'!$A$2:$J$1260,3,FALSE)</f>
        <v>NONE</v>
      </c>
      <c r="I98" s="66" t="str">
        <f>VLOOKUP($A98,'[1]Contract Price by Style'!$A$2:$J$1260,4,FALSE)</f>
        <v>Purser Bag (distro)</v>
      </c>
      <c r="J98" s="151" t="str">
        <f>VLOOKUP($A98,'[1]Contract Price by Style'!$A$2:$J$1260,5,FALSE)</f>
        <v>NONE (DISTRO PRODUCT)</v>
      </c>
      <c r="K98" s="66" t="str">
        <f>VLOOKUP($A98,'[1]Contract Price by Style'!$A$2:$J$1260,6,FALSE)</f>
        <v>Unisex, Black Purser Bag, Jazz</v>
      </c>
      <c r="L98" s="88">
        <f>VLOOKUP($A98,'[1]Contract Price by Style'!$A$2:$J$1260,7,FALSE)</f>
        <v>4.95</v>
      </c>
      <c r="M98" s="66" t="str">
        <f>VLOOKUP($A98,'[1]Contract Price by Style'!$A$2:$J$1260,8,FALSE)</f>
        <v>Accessories</v>
      </c>
    </row>
    <row r="99" spans="1:13" s="94" customFormat="1">
      <c r="A99" s="92">
        <v>1979</v>
      </c>
      <c r="B99" s="69">
        <v>1</v>
      </c>
      <c r="C99" s="80"/>
      <c r="D99" s="70" t="s">
        <v>248</v>
      </c>
      <c r="E99" s="80"/>
      <c r="F99" s="71">
        <f t="shared" si="10"/>
        <v>6067</v>
      </c>
      <c r="G99" s="71" t="str">
        <f>VLOOKUP($A99,'[1]Contract Price by Style'!$A$2:$J$1260,2,FALSE)</f>
        <v>NONE</v>
      </c>
      <c r="H99" s="71" t="str">
        <f>VLOOKUP($A99,'[1]Contract Price by Style'!$A$2:$J$1260,3,FALSE)</f>
        <v>B090</v>
      </c>
      <c r="I99" s="71" t="str">
        <f>VLOOKUP($A99,'[1]Contract Price by Style'!$A$2:$J$1260,4,FALSE)</f>
        <v>Slv Clutchback for Brevets</v>
      </c>
      <c r="J99" s="71">
        <f>VLOOKUP($A99,'[1]Contract Price by Style'!$A$2:$J$1260,5,FALSE)</f>
        <v>6067</v>
      </c>
      <c r="K99" s="71" t="str">
        <f>VLOOKUP($A99,'[1]Contract Price by Style'!$A$2:$J$1260,6,FALSE)</f>
        <v>Unisex, Silver Replacement Clutchbacks for Brevets</v>
      </c>
      <c r="L99" s="72">
        <f>VLOOKUP($A99,'[1]Contract Price by Style'!$A$2:$J$1260,7,FALSE)</f>
        <v>0.75</v>
      </c>
      <c r="M99" s="73" t="str">
        <f>VLOOKUP($A99,'[1]Contract Price by Style'!$A$2:$J$1260,8,FALSE)</f>
        <v>Accessories</v>
      </c>
    </row>
    <row r="100" spans="1:13">
      <c r="A100" s="42">
        <v>21960</v>
      </c>
      <c r="B100" s="206">
        <v>1</v>
      </c>
      <c r="C100" s="200"/>
      <c r="D100" s="202" t="s">
        <v>59</v>
      </c>
      <c r="E100" s="215" t="s">
        <v>156</v>
      </c>
      <c r="F100" s="42">
        <f t="shared" si="10"/>
        <v>608518</v>
      </c>
      <c r="G100" s="66" t="str">
        <f>VLOOKUP($A100,'[1]Contract Price by Style'!$A$2:$J$1260,2,FALSE)</f>
        <v>D121</v>
      </c>
      <c r="H100" s="66" t="str">
        <f>VLOOKUP($A100,'[1]Contract Price by Style'!$A$2:$J$1260,3,FALSE)</f>
        <v>B032</v>
      </c>
      <c r="I100" s="66" t="str">
        <f>VLOOKUP($A100,'[1]Contract Price by Style'!$A$2:$J$1260,4,FALSE)</f>
        <v>Silver FA Brevet/</v>
      </c>
      <c r="J100" s="66">
        <f>VLOOKUP($A100,'[1]Contract Price by Style'!$A$2:$J$1260,5,FALSE)</f>
        <v>608518</v>
      </c>
      <c r="K100" s="66" t="str">
        <f>VLOOKUP($A100,'[1]Contract Price by Style'!$A$2:$J$1260,6,FALSE)</f>
        <v xml:space="preserve">Unisex, Silver Dresswear Brevet, Express, Blank </v>
      </c>
      <c r="L100" s="88">
        <f>VLOOKUP($A100,'[1]Contract Price by Style'!$A$2:$J$1260,7,FALSE)</f>
        <v>10.148999999999999</v>
      </c>
      <c r="M100" s="66" t="str">
        <f>VLOOKUP($A100,'[1]Contract Price by Style'!$A$2:$J$1260,8,FALSE)</f>
        <v>Accessories</v>
      </c>
    </row>
    <row r="101" spans="1:13" ht="30">
      <c r="A101" s="92">
        <v>21962</v>
      </c>
      <c r="B101" s="208"/>
      <c r="C101" s="201"/>
      <c r="D101" s="203"/>
      <c r="E101" s="215"/>
      <c r="F101" s="42" t="str">
        <f t="shared" si="10"/>
        <v>608518/N</v>
      </c>
      <c r="G101" s="66" t="str">
        <f>VLOOKUP($A101,'[1]Contract Price by Style'!$A$2:$J$1260,2,FALSE)</f>
        <v>D121</v>
      </c>
      <c r="H101" s="66" t="str">
        <f>VLOOKUP($A101,'[1]Contract Price by Style'!$A$2:$J$1260,3,FALSE)</f>
        <v>B032</v>
      </c>
      <c r="I101" s="66" t="str">
        <f>VLOOKUP($A101,'[1]Contract Price by Style'!$A$2:$J$1260,4,FALSE)</f>
        <v>Silver Express Brevet w/name</v>
      </c>
      <c r="J101" s="66" t="str">
        <f>VLOOKUP($A101,'[1]Contract Price by Style'!$A$2:$J$1260,5,FALSE)</f>
        <v>608518/N</v>
      </c>
      <c r="K101" s="66" t="str">
        <f>VLOOKUP($A101,'[1]Contract Price by Style'!$A$2:$J$1260,6,FALSE)</f>
        <v>Unisex, Silver Dresswear Brevet, Express, to be engraved with name</v>
      </c>
      <c r="L101" s="88">
        <f>VLOOKUP($A101,'[1]Contract Price by Style'!$A$2:$J$1260,7,FALSE)</f>
        <v>13.65</v>
      </c>
      <c r="M101" s="66" t="str">
        <f>VLOOKUP($A101,'[1]Contract Price by Style'!$A$2:$J$1260,8,FALSE)</f>
        <v>Accessories</v>
      </c>
    </row>
    <row r="102" spans="1:13">
      <c r="A102" s="152"/>
      <c r="B102" s="80"/>
      <c r="C102" s="153"/>
      <c r="D102" s="154"/>
      <c r="F102" s="131"/>
      <c r="G102" s="126"/>
      <c r="H102" s="126"/>
      <c r="I102" s="126"/>
      <c r="J102" s="126"/>
      <c r="K102" s="126"/>
      <c r="L102" s="155"/>
      <c r="M102" s="126"/>
    </row>
    <row r="103" spans="1:13">
      <c r="A103" s="99" t="s">
        <v>228</v>
      </c>
      <c r="B103" s="99"/>
      <c r="C103" s="99"/>
      <c r="D103" s="99"/>
      <c r="E103" s="67"/>
      <c r="F103" s="99"/>
      <c r="G103" s="131"/>
      <c r="H103" s="131"/>
      <c r="I103" s="131"/>
      <c r="J103" s="131"/>
      <c r="K103" s="131"/>
      <c r="L103" s="150"/>
      <c r="M103" s="131"/>
    </row>
    <row r="104" spans="1:13">
      <c r="A104" s="76" t="s">
        <v>256</v>
      </c>
      <c r="B104" s="78"/>
      <c r="C104" s="78"/>
      <c r="D104" s="78"/>
      <c r="E104" s="68"/>
      <c r="F104" s="78"/>
      <c r="G104" s="131"/>
      <c r="H104" s="131"/>
      <c r="I104" s="131"/>
      <c r="J104" s="131"/>
      <c r="K104" s="131"/>
      <c r="L104" s="150"/>
      <c r="M104" s="131"/>
    </row>
    <row r="105" spans="1:13" s="41" customFormat="1" ht="60">
      <c r="A105" s="33" t="s">
        <v>211</v>
      </c>
      <c r="B105" s="34" t="s">
        <v>42</v>
      </c>
      <c r="C105" s="34" t="s">
        <v>43</v>
      </c>
      <c r="D105" s="35" t="s">
        <v>212</v>
      </c>
      <c r="E105" s="36" t="s">
        <v>221</v>
      </c>
      <c r="F105" s="37" t="s">
        <v>213</v>
      </c>
      <c r="G105" s="38" t="s">
        <v>214</v>
      </c>
      <c r="H105" s="37" t="s">
        <v>215</v>
      </c>
      <c r="I105" s="37" t="s">
        <v>216</v>
      </c>
      <c r="J105" s="37" t="s">
        <v>217</v>
      </c>
      <c r="K105" s="37" t="s">
        <v>210</v>
      </c>
      <c r="L105" s="39" t="s">
        <v>218</v>
      </c>
      <c r="M105" s="40" t="s">
        <v>219</v>
      </c>
    </row>
    <row r="106" spans="1:13">
      <c r="A106" s="42">
        <v>20310</v>
      </c>
      <c r="B106" s="46">
        <v>0.5</v>
      </c>
      <c r="C106" s="46">
        <v>0.5</v>
      </c>
      <c r="D106" s="42" t="s">
        <v>46</v>
      </c>
      <c r="E106" s="66" t="s">
        <v>193</v>
      </c>
      <c r="F106" s="42">
        <f t="shared" ref="F106:F129" si="13">J106</f>
        <v>5973</v>
      </c>
      <c r="G106" s="66" t="str">
        <f>VLOOKUP($A106,'[1]Contract Price by Style'!$A$2:$J$1260,2,FALSE)</f>
        <v>D144</v>
      </c>
      <c r="H106" s="66" t="str">
        <f>VLOOKUP($A106,'[1]Contract Price by Style'!$A$2:$J$1260,3,FALSE)</f>
        <v>B049</v>
      </c>
      <c r="I106" s="66" t="str">
        <f>VLOOKUP($A106,'[1]Contract Price by Style'!$A$2:$J$1260,4,FALSE)</f>
        <v>Men Blk AllWeather Coat</v>
      </c>
      <c r="J106" s="66">
        <f>VLOOKUP($A106,'[1]Contract Price by Style'!$A$2:$J$1260,5,FALSE)</f>
        <v>5973</v>
      </c>
      <c r="K106" s="66" t="str">
        <f>VLOOKUP($A106,'[1]Contract Price by Style'!$A$2:$J$1260,6,FALSE)</f>
        <v>Male, Black All Weather Coat</v>
      </c>
      <c r="L106" s="88">
        <f>VLOOKUP($A106,'[1]Contract Price by Style'!$A$2:$J$1260,7,FALSE)</f>
        <v>152.94899999999998</v>
      </c>
      <c r="M106" s="66" t="str">
        <f>VLOOKUP($A106,'[1]Contract Price by Style'!$A$2:$J$1260,8,FALSE)</f>
        <v>Outerwear</v>
      </c>
    </row>
    <row r="107" spans="1:13">
      <c r="A107" s="42">
        <v>20315</v>
      </c>
      <c r="B107" s="158"/>
      <c r="C107" s="159">
        <v>1</v>
      </c>
      <c r="D107" s="158" t="s">
        <v>46</v>
      </c>
      <c r="E107" s="66" t="s">
        <v>193</v>
      </c>
      <c r="F107" s="42">
        <f t="shared" si="13"/>
        <v>5972</v>
      </c>
      <c r="G107" s="66" t="str">
        <f>VLOOKUP($A107,'[1]Contract Price by Style'!$A$2:$J$1260,2,FALSE)</f>
        <v>D130</v>
      </c>
      <c r="H107" s="66" t="str">
        <f>VLOOKUP($A107,'[1]Contract Price by Style'!$A$2:$J$1260,3,FALSE)</f>
        <v>B048</v>
      </c>
      <c r="I107" s="66" t="str">
        <f>VLOOKUP($A107,'[1]Contract Price by Style'!$A$2:$J$1260,4,FALSE)</f>
        <v>Men Blk Topper Coat</v>
      </c>
      <c r="J107" s="66">
        <f>VLOOKUP($A107,'[1]Contract Price by Style'!$A$2:$J$1260,5,FALSE)</f>
        <v>5972</v>
      </c>
      <c r="K107" s="66" t="str">
        <f>VLOOKUP($A107,'[1]Contract Price by Style'!$A$2:$J$1260,6,FALSE)</f>
        <v>Male, Black Topper Coat</v>
      </c>
      <c r="L107" s="88">
        <f>VLOOKUP($A107,'[1]Contract Price by Style'!$A$2:$J$1260,7,FALSE)</f>
        <v>173.34899999999999</v>
      </c>
      <c r="M107" s="66" t="str">
        <f>VLOOKUP($A107,'[1]Contract Price by Style'!$A$2:$J$1260,8,FALSE)</f>
        <v>Outerwear</v>
      </c>
    </row>
    <row r="108" spans="1:13">
      <c r="A108" s="42">
        <v>28311</v>
      </c>
      <c r="B108" s="200">
        <v>0.5</v>
      </c>
      <c r="C108" s="200">
        <v>0.5</v>
      </c>
      <c r="D108" s="202" t="s">
        <v>47</v>
      </c>
      <c r="E108" s="204" t="s">
        <v>193</v>
      </c>
      <c r="F108" s="42">
        <f t="shared" si="13"/>
        <v>5803</v>
      </c>
      <c r="G108" s="66" t="str">
        <f>VLOOKUP($A108,'[1]Contract Price by Style'!$A$2:$J$1260,2,FALSE)</f>
        <v>D138</v>
      </c>
      <c r="H108" s="66" t="str">
        <f>VLOOKUP($A108,'[1]Contract Price by Style'!$A$2:$J$1260,3,FALSE)</f>
        <v>B002</v>
      </c>
      <c r="I108" s="66" t="str">
        <f>VLOOKUP($A108,'[1]Contract Price by Style'!$A$2:$J$1260,4,FALSE)</f>
        <v>Men Nv FA Blazer</v>
      </c>
      <c r="J108" s="66">
        <f>VLOOKUP($A108,'[1]Contract Price by Style'!$A$2:$J$1260,5,FALSE)</f>
        <v>5803</v>
      </c>
      <c r="K108" s="66" t="str">
        <f>VLOOKUP($A108,'[1]Contract Price by Style'!$A$2:$J$1260,6,FALSE)</f>
        <v>Male, Navy Dresswear Blazer</v>
      </c>
      <c r="L108" s="88">
        <f>VLOOKUP($A108,'[1]Contract Price by Style'!$A$2:$J$1260,7,FALSE)</f>
        <v>112.149</v>
      </c>
      <c r="M108" s="66" t="str">
        <f>VLOOKUP($A108,'[1]Contract Price by Style'!$A$2:$J$1260,8,FALSE)</f>
        <v>Blazers</v>
      </c>
    </row>
    <row r="109" spans="1:13" s="90" customFormat="1">
      <c r="A109" s="81">
        <v>28314</v>
      </c>
      <c r="B109" s="201"/>
      <c r="C109" s="201"/>
      <c r="D109" s="203"/>
      <c r="E109" s="205"/>
      <c r="F109" s="81">
        <f t="shared" ref="F109:F118" si="14">J109</f>
        <v>5806</v>
      </c>
      <c r="G109" s="82" t="str">
        <f>VLOOKUP($A109,'[1]Contract Price by Style'!$A$2:$J$1260,2,FALSE)</f>
        <v>D211</v>
      </c>
      <c r="H109" s="82" t="str">
        <f>VLOOKUP($A109,'[1]Contract Price by Style'!$A$2:$J$1260,3,FALSE)</f>
        <v>B144</v>
      </c>
      <c r="I109" s="82" t="str">
        <f>VLOOKUP($A109,'[1]Contract Price by Style'!$A$2:$J$1260,4,FALSE)</f>
        <v>Men Nv FA PolyBlazer</v>
      </c>
      <c r="J109" s="82">
        <f>VLOOKUP($A109,'[1]Contract Price by Style'!$A$2:$J$1260,5,FALSE)</f>
        <v>5806</v>
      </c>
      <c r="K109" s="82" t="str">
        <f>VLOOKUP($A109,'[1]Contract Price by Style'!$A$2:$J$1260,6,FALSE)</f>
        <v>Male, Navy Dresswear Blazer, 100% Polyester</v>
      </c>
      <c r="L109" s="89">
        <f>VLOOKUP($A109,'[1]Contract Price by Style'!$A$2:$J$1260,7,FALSE)</f>
        <v>122.349</v>
      </c>
      <c r="M109" s="82" t="str">
        <f>VLOOKUP($A109,'[1]Contract Price by Style'!$A$2:$J$1260,8,FALSE)</f>
        <v>Blazers</v>
      </c>
    </row>
    <row r="110" spans="1:13">
      <c r="A110" s="42">
        <v>20312</v>
      </c>
      <c r="B110" s="219"/>
      <c r="C110" s="206">
        <v>1</v>
      </c>
      <c r="D110" s="202" t="s">
        <v>47</v>
      </c>
      <c r="E110" s="204" t="s">
        <v>193</v>
      </c>
      <c r="F110" s="42">
        <f t="shared" si="14"/>
        <v>5522</v>
      </c>
      <c r="G110" s="66" t="str">
        <f>VLOOKUP($A110,'[1]Contract Price by Style'!$A$2:$J$1260,2,FALSE)</f>
        <v>D142</v>
      </c>
      <c r="H110" s="66" t="str">
        <f>VLOOKUP($A110,'[1]Contract Price by Style'!$A$2:$J$1260,3,FALSE)</f>
        <v>B021</v>
      </c>
      <c r="I110" s="66" t="str">
        <f>VLOOKUP($A110,'[1]Contract Price by Style'!$A$2:$J$1260,4,FALSE)</f>
        <v>Men Nv FA Suit Vest</v>
      </c>
      <c r="J110" s="66">
        <f>VLOOKUP($A110,'[1]Contract Price by Style'!$A$2:$J$1260,5,FALSE)</f>
        <v>5522</v>
      </c>
      <c r="K110" s="66" t="str">
        <f>VLOOKUP($A110,'[1]Contract Price by Style'!$A$2:$J$1260,6,FALSE)</f>
        <v>Male, Navy Dresswear Vest</v>
      </c>
      <c r="L110" s="88">
        <f>VLOOKUP($A110,'[1]Contract Price by Style'!$A$2:$J$1260,7,FALSE)</f>
        <v>52.989000000000004</v>
      </c>
      <c r="M110" s="66" t="str">
        <f>VLOOKUP($A110,'[1]Contract Price by Style'!$A$2:$J$1260,8,FALSE)</f>
        <v>Vests</v>
      </c>
    </row>
    <row r="111" spans="1:13" s="90" customFormat="1">
      <c r="A111" s="81">
        <v>20313</v>
      </c>
      <c r="B111" s="214"/>
      <c r="C111" s="208"/>
      <c r="D111" s="203"/>
      <c r="E111" s="205"/>
      <c r="F111" s="81">
        <f t="shared" si="14"/>
        <v>5524</v>
      </c>
      <c r="G111" s="82" t="str">
        <f>VLOOKUP($A111,'[1]Contract Price by Style'!$A$2:$J$1260,2,FALSE)</f>
        <v>D208</v>
      </c>
      <c r="H111" s="82" t="str">
        <f>VLOOKUP($A111,'[1]Contract Price by Style'!$A$2:$J$1260,3,FALSE)</f>
        <v>B145</v>
      </c>
      <c r="I111" s="82" t="str">
        <f>VLOOKUP($A111,'[1]Contract Price by Style'!$A$2:$J$1260,4,FALSE)</f>
        <v>Men Nv FA PolySuit Vest</v>
      </c>
      <c r="J111" s="82">
        <f>VLOOKUP($A111,'[1]Contract Price by Style'!$A$2:$J$1260,5,FALSE)</f>
        <v>5524</v>
      </c>
      <c r="K111" s="82" t="str">
        <f>VLOOKUP($A111,'[1]Contract Price by Style'!$A$2:$J$1260,6,FALSE)</f>
        <v>Male, Navy Dresswear Vest, 100% Polyester</v>
      </c>
      <c r="L111" s="89">
        <f>VLOOKUP($A111,'[1]Contract Price by Style'!$A$2:$J$1260,7,FALSE)</f>
        <v>47.889000000000003</v>
      </c>
      <c r="M111" s="82" t="str">
        <f>VLOOKUP($A111,'[1]Contract Price by Style'!$A$2:$J$1260,8,FALSE)</f>
        <v>Vests</v>
      </c>
    </row>
    <row r="112" spans="1:13">
      <c r="A112" s="42">
        <v>24430</v>
      </c>
      <c r="B112" s="92"/>
      <c r="C112" s="46">
        <v>1</v>
      </c>
      <c r="D112" s="42" t="s">
        <v>46</v>
      </c>
      <c r="E112" s="66" t="s">
        <v>193</v>
      </c>
      <c r="F112" s="42">
        <f t="shared" si="14"/>
        <v>7016</v>
      </c>
      <c r="G112" s="66" t="str">
        <f>VLOOKUP($A112,'[1]Contract Price by Style'!$A$2:$J$1260,2,FALSE)</f>
        <v>D158</v>
      </c>
      <c r="H112" s="66" t="str">
        <f>VLOOKUP($A112,'[1]Contract Price by Style'!$A$2:$J$1260,3,FALSE)</f>
        <v>B130</v>
      </c>
      <c r="I112" s="66" t="str">
        <f>VLOOKUP($A112,'[1]Contract Price by Style'!$A$2:$J$1260,4,FALSE)</f>
        <v>Men Nv FA Sweater</v>
      </c>
      <c r="J112" s="66">
        <f>VLOOKUP($A112,'[1]Contract Price by Style'!$A$2:$J$1260,5,FALSE)</f>
        <v>7016</v>
      </c>
      <c r="K112" s="66" t="str">
        <f>VLOOKUP($A112,'[1]Contract Price by Style'!$A$2:$J$1260,6,FALSE)</f>
        <v>Male, Navy Dresswear Warm Sweater Zip Cardigan</v>
      </c>
      <c r="L112" s="88">
        <f>VLOOKUP($A112,'[1]Contract Price by Style'!$A$2:$J$1260,7,FALSE)</f>
        <v>47.889000000000003</v>
      </c>
      <c r="M112" s="66" t="str">
        <f>VLOOKUP($A112,'[1]Contract Price by Style'!$A$2:$J$1260,8,FALSE)</f>
        <v>Sweaters</v>
      </c>
    </row>
    <row r="113" spans="1:13">
      <c r="A113" s="92">
        <v>21112</v>
      </c>
      <c r="B113" s="200">
        <v>0.5</v>
      </c>
      <c r="C113" s="200">
        <v>0.5</v>
      </c>
      <c r="D113" s="202" t="s">
        <v>53</v>
      </c>
      <c r="E113" s="215" t="s">
        <v>156</v>
      </c>
      <c r="F113" s="42">
        <f t="shared" si="14"/>
        <v>3620</v>
      </c>
      <c r="G113" s="66" t="str">
        <f>VLOOKUP($A113,'[1]Contract Price by Style'!$A$2:$J$1260,2,FALSE)</f>
        <v>D107</v>
      </c>
      <c r="H113" s="66" t="str">
        <f>VLOOKUP($A113,'[1]Contract Price by Style'!$A$2:$J$1260,3,FALSE)</f>
        <v>B014</v>
      </c>
      <c r="I113" s="66" t="str">
        <f>VLOOKUP($A113,'[1]Contract Price by Style'!$A$2:$J$1260,4,FALSE)</f>
        <v>Men Lt Blu FA LS Shirt</v>
      </c>
      <c r="J113" s="66">
        <f>VLOOKUP($A113,'[1]Contract Price by Style'!$A$2:$J$1260,5,FALSE)</f>
        <v>3620</v>
      </c>
      <c r="K113" s="66" t="str">
        <f>VLOOKUP($A113,'[1]Contract Price by Style'!$A$2:$J$1260,6,FALSE)</f>
        <v>Male, Blue Dresswear Long Sleeve Shirt</v>
      </c>
      <c r="L113" s="88">
        <f>VLOOKUP($A113,'[1]Contract Price by Style'!$A$2:$J$1260,7,FALSE)</f>
        <v>18.309000000000001</v>
      </c>
      <c r="M113" s="66" t="str">
        <f>VLOOKUP($A113,'[1]Contract Price by Style'!$A$2:$J$1260,8,FALSE)</f>
        <v>Tops</v>
      </c>
    </row>
    <row r="114" spans="1:13" s="90" customFormat="1">
      <c r="A114" s="81">
        <v>21119</v>
      </c>
      <c r="B114" s="213"/>
      <c r="C114" s="213"/>
      <c r="D114" s="209"/>
      <c r="E114" s="215"/>
      <c r="F114" s="81">
        <f t="shared" si="14"/>
        <v>3545</v>
      </c>
      <c r="G114" s="82" t="str">
        <f>VLOOKUP($A114,'[1]Contract Price by Style'!$A$2:$J$1260,2,FALSE)</f>
        <v>D188</v>
      </c>
      <c r="H114" s="82" t="str">
        <f>VLOOKUP($A114,'[1]Contract Price by Style'!$A$2:$J$1260,3,FALSE)</f>
        <v>B069</v>
      </c>
      <c r="I114" s="82" t="str">
        <f>VLOOKUP($A114,'[1]Contract Price by Style'!$A$2:$J$1260,4,FALSE)</f>
        <v>Men Blu FA SS Ctn Shirt</v>
      </c>
      <c r="J114" s="82">
        <f>VLOOKUP($A114,'[1]Contract Price by Style'!$A$2:$J$1260,5,FALSE)</f>
        <v>3545</v>
      </c>
      <c r="K114" s="82" t="str">
        <f>VLOOKUP($A114,'[1]Contract Price by Style'!$A$2:$J$1260,6,FALSE)</f>
        <v>Male, Blue Dresswear Short Sleeve Shirt, 100% Cotton</v>
      </c>
      <c r="L114" s="89">
        <f>VLOOKUP($A114,'[1]Contract Price by Style'!$A$2:$J$1260,7,FALSE)</f>
        <v>21.369</v>
      </c>
      <c r="M114" s="82" t="str">
        <f>VLOOKUP($A114,'[1]Contract Price by Style'!$A$2:$J$1260,8,FALSE)</f>
        <v>Tops</v>
      </c>
    </row>
    <row r="115" spans="1:13" s="90" customFormat="1">
      <c r="A115" s="81">
        <v>21118</v>
      </c>
      <c r="B115" s="213"/>
      <c r="C115" s="213"/>
      <c r="D115" s="209"/>
      <c r="E115" s="215"/>
      <c r="F115" s="81">
        <f t="shared" si="14"/>
        <v>3622</v>
      </c>
      <c r="G115" s="82" t="str">
        <f>VLOOKUP($A115,'[1]Contract Price by Style'!$A$2:$J$1260,2,FALSE)</f>
        <v>D184</v>
      </c>
      <c r="H115" s="82" t="str">
        <f>VLOOKUP($A115,'[1]Contract Price by Style'!$A$2:$J$1260,3,FALSE)</f>
        <v>B068</v>
      </c>
      <c r="I115" s="82" t="str">
        <f>VLOOKUP($A115,'[1]Contract Price by Style'!$A$2:$J$1260,4,FALSE)</f>
        <v>Men Blu FA LS CtnShirt</v>
      </c>
      <c r="J115" s="82">
        <f>VLOOKUP($A115,'[1]Contract Price by Style'!$A$2:$J$1260,5,FALSE)</f>
        <v>3622</v>
      </c>
      <c r="K115" s="82" t="str">
        <f>VLOOKUP($A115,'[1]Contract Price by Style'!$A$2:$J$1260,6,FALSE)</f>
        <v>Male, Blue Dresswear Long Sleeve Shirt, 100% Cotton</v>
      </c>
      <c r="L115" s="89">
        <f>VLOOKUP($A115,'[1]Contract Price by Style'!$A$2:$J$1260,7,FALSE)</f>
        <v>22.388999999999999</v>
      </c>
      <c r="M115" s="82" t="str">
        <f>VLOOKUP($A115,'[1]Contract Price by Style'!$A$2:$J$1260,8,FALSE)</f>
        <v>Tops</v>
      </c>
    </row>
    <row r="116" spans="1:13">
      <c r="A116" s="93">
        <v>21113</v>
      </c>
      <c r="B116" s="201"/>
      <c r="C116" s="201"/>
      <c r="D116" s="203"/>
      <c r="E116" s="215"/>
      <c r="F116" s="42">
        <f t="shared" si="14"/>
        <v>3543</v>
      </c>
      <c r="G116" s="66" t="str">
        <f>VLOOKUP($A116,'[1]Contract Price by Style'!$A$2:$J$1260,2,FALSE)</f>
        <v>D106-S</v>
      </c>
      <c r="H116" s="66" t="str">
        <f>VLOOKUP($A116,'[1]Contract Price by Style'!$A$2:$J$1260,3,FALSE)</f>
        <v>B013</v>
      </c>
      <c r="I116" s="66" t="str">
        <f>VLOOKUP($A116,'[1]Contract Price by Style'!$A$2:$J$1260,4,FALSE)</f>
        <v>Men Lt Blu FA SS Shirt</v>
      </c>
      <c r="J116" s="66">
        <f>VLOOKUP($A116,'[1]Contract Price by Style'!$A$2:$J$1260,5,FALSE)</f>
        <v>3543</v>
      </c>
      <c r="K116" s="66" t="str">
        <f>VLOOKUP($A116,'[1]Contract Price by Style'!$A$2:$J$1260,6,FALSE)</f>
        <v>Male, Blue Dresswear Short Sleeve Shirt</v>
      </c>
      <c r="L116" s="88">
        <f>VLOOKUP($A116,'[1]Contract Price by Style'!$A$2:$J$1260,7,FALSE)</f>
        <v>17.288999999999998</v>
      </c>
      <c r="M116" s="66" t="str">
        <f>VLOOKUP($A116,'[1]Contract Price by Style'!$A$2:$J$1260,8,FALSE)</f>
        <v>Tops</v>
      </c>
    </row>
    <row r="117" spans="1:13">
      <c r="A117" s="42">
        <v>20210</v>
      </c>
      <c r="B117" s="200">
        <v>0.5</v>
      </c>
      <c r="C117" s="206">
        <v>0.5</v>
      </c>
      <c r="D117" s="202" t="s">
        <v>50</v>
      </c>
      <c r="E117" s="204" t="s">
        <v>193</v>
      </c>
      <c r="F117" s="42">
        <f t="shared" si="14"/>
        <v>1613</v>
      </c>
      <c r="G117" s="66" t="str">
        <f>VLOOKUP($A117,'[1]Contract Price by Style'!$A$2:$J$1260,2,FALSE)</f>
        <v>D108</v>
      </c>
      <c r="H117" s="66" t="str">
        <f>VLOOKUP($A117,'[1]Contract Price by Style'!$A$2:$J$1260,3,FALSE)</f>
        <v>B006</v>
      </c>
      <c r="I117" s="66" t="str">
        <f>VLOOKUP($A117,'[1]Contract Price by Style'!$A$2:$J$1260,4,FALSE)</f>
        <v>Men Nv FA Pant</v>
      </c>
      <c r="J117" s="66">
        <f>VLOOKUP($A117,'[1]Contract Price by Style'!$A$2:$J$1260,5,FALSE)</f>
        <v>1613</v>
      </c>
      <c r="K117" s="66" t="str">
        <f>VLOOKUP($A117,'[1]Contract Price by Style'!$A$2:$J$1260,6,FALSE)</f>
        <v>Male, Navy Dresswear Pant</v>
      </c>
      <c r="L117" s="88">
        <f>VLOOKUP($A117,'[1]Contract Price by Style'!$A$2:$J$1260,7,FALSE)</f>
        <v>54.009</v>
      </c>
      <c r="M117" s="66" t="str">
        <f>VLOOKUP($A117,'[1]Contract Price by Style'!$A$2:$J$1260,8,FALSE)</f>
        <v>Bottoms</v>
      </c>
    </row>
    <row r="118" spans="1:13" s="90" customFormat="1">
      <c r="A118" s="81">
        <v>20211</v>
      </c>
      <c r="B118" s="201"/>
      <c r="C118" s="208"/>
      <c r="D118" s="203"/>
      <c r="E118" s="205"/>
      <c r="F118" s="81">
        <f t="shared" si="14"/>
        <v>1615</v>
      </c>
      <c r="G118" s="82" t="str">
        <f>VLOOKUP($A118,'[1]Contract Price by Style'!$A$2:$J$1260,2,FALSE)</f>
        <v>D209</v>
      </c>
      <c r="H118" s="82" t="str">
        <f>VLOOKUP($A118,'[1]Contract Price by Style'!$A$2:$J$1260,3,FALSE)</f>
        <v>B141</v>
      </c>
      <c r="I118" s="82" t="str">
        <f>VLOOKUP($A118,'[1]Contract Price by Style'!$A$2:$J$1260,4,FALSE)</f>
        <v>Men Nv FA PolyPant</v>
      </c>
      <c r="J118" s="82">
        <f>VLOOKUP($A118,'[1]Contract Price by Style'!$A$2:$J$1260,5,FALSE)</f>
        <v>1615</v>
      </c>
      <c r="K118" s="82" t="str">
        <f>VLOOKUP($A118,'[1]Contract Price by Style'!$A$2:$J$1260,6,FALSE)</f>
        <v>Male, Navy Dresswear Pant, 100% Polyester</v>
      </c>
      <c r="L118" s="89">
        <f>VLOOKUP($A118,'[1]Contract Price by Style'!$A$2:$J$1260,7,FALSE)</f>
        <v>50.949000000000005</v>
      </c>
      <c r="M118" s="82" t="str">
        <f>VLOOKUP($A118,'[1]Contract Price by Style'!$A$2:$J$1260,8,FALSE)</f>
        <v>Bottoms</v>
      </c>
    </row>
    <row r="119" spans="1:13">
      <c r="A119" s="42">
        <v>21932</v>
      </c>
      <c r="B119" s="101">
        <v>0.5</v>
      </c>
      <c r="C119" s="101">
        <v>0.5</v>
      </c>
      <c r="D119" s="42" t="s">
        <v>47</v>
      </c>
      <c r="E119" s="66" t="s">
        <v>193</v>
      </c>
      <c r="F119" s="42">
        <f t="shared" si="13"/>
        <v>6151</v>
      </c>
      <c r="G119" s="66" t="str">
        <f>VLOOKUP($A119,'[1]Contract Price by Style'!$A$2:$J$1260,2,FALSE)</f>
        <v>D124</v>
      </c>
      <c r="H119" s="66" t="str">
        <f>VLOOKUP($A119,'[1]Contract Price by Style'!$A$2:$J$1260,3,FALSE)</f>
        <v>B026</v>
      </c>
      <c r="I119" s="66" t="str">
        <f>VLOOKUP($A119,'[1]Contract Price by Style'!$A$2:$J$1260,4,FALSE)</f>
        <v>Men Blk  FA Leather Belt</v>
      </c>
      <c r="J119" s="66">
        <f>VLOOKUP($A119,'[1]Contract Price by Style'!$A$2:$J$1260,5,FALSE)</f>
        <v>6151</v>
      </c>
      <c r="K119" s="66" t="str">
        <f>VLOOKUP($A119,'[1]Contract Price by Style'!$A$2:$J$1260,6,FALSE)</f>
        <v>Male, Black Dresswear Leather Belt, Silver Buckle</v>
      </c>
      <c r="L119" s="88">
        <f>VLOOKUP($A119,'[1]Contract Price by Style'!$A$2:$J$1260,7,FALSE)</f>
        <v>11.168999999999999</v>
      </c>
      <c r="M119" s="66" t="str">
        <f>VLOOKUP($A119,'[1]Contract Price by Style'!$A$2:$J$1260,8,FALSE)</f>
        <v>Accessories</v>
      </c>
    </row>
    <row r="120" spans="1:13">
      <c r="A120" s="92">
        <v>28930</v>
      </c>
      <c r="B120" s="206">
        <v>0.5</v>
      </c>
      <c r="C120" s="206">
        <v>0.5</v>
      </c>
      <c r="D120" s="202" t="s">
        <v>47</v>
      </c>
      <c r="E120" s="215" t="s">
        <v>156</v>
      </c>
      <c r="F120" s="42">
        <f t="shared" si="13"/>
        <v>8196</v>
      </c>
      <c r="G120" s="66" t="str">
        <f>VLOOKUP($A120,'[1]Contract Price by Style'!$A$2:$J$1260,2,FALSE)</f>
        <v>D172</v>
      </c>
      <c r="H120" s="66" t="str">
        <f>VLOOKUP($A120,'[1]Contract Price by Style'!$A$2:$J$1260,3,FALSE)</f>
        <v>B074</v>
      </c>
      <c r="I120" s="66" t="str">
        <f>VLOOKUP($A120,'[1]Contract Price by Style'!$A$2:$J$1260,4,FALSE)</f>
        <v>Men Charcoal FA Tie R/EX</v>
      </c>
      <c r="J120" s="66">
        <f>VLOOKUP($A120,'[1]Contract Price by Style'!$A$2:$J$1260,5,FALSE)</f>
        <v>8196</v>
      </c>
      <c r="K120" s="66" t="str">
        <f>VLOOKUP($A120,'[1]Contract Price by Style'!$A$2:$J$1260,6,FALSE)</f>
        <v>Male, Charcoal/Red Dresswear Tie, EX</v>
      </c>
      <c r="L120" s="88">
        <f>VLOOKUP($A120,'[1]Contract Price by Style'!$A$2:$J$1260,7,FALSE)</f>
        <v>9.69</v>
      </c>
      <c r="M120" s="66" t="str">
        <f>VLOOKUP($A120,'[1]Contract Price by Style'!$A$2:$J$1260,8,FALSE)</f>
        <v>Accessories</v>
      </c>
    </row>
    <row r="121" spans="1:13" ht="30">
      <c r="A121" s="92">
        <v>28931</v>
      </c>
      <c r="B121" s="208"/>
      <c r="C121" s="203"/>
      <c r="D121" s="203"/>
      <c r="E121" s="215"/>
      <c r="F121" s="42">
        <f t="shared" si="13"/>
        <v>8197</v>
      </c>
      <c r="G121" s="66" t="str">
        <f>VLOOKUP($A121,'[1]Contract Price by Style'!$A$2:$J$1260,2,FALSE)</f>
        <v>D186</v>
      </c>
      <c r="H121" s="66" t="str">
        <f>VLOOKUP($A121,'[1]Contract Price by Style'!$A$2:$J$1260,3,FALSE)</f>
        <v>B075</v>
      </c>
      <c r="I121" s="66" t="str">
        <f>VLOOKUP($A121,'[1]Contract Price by Style'!$A$2:$J$1260,4,FALSE)</f>
        <v>Men Charcoal FA Clip Tie R/EX</v>
      </c>
      <c r="J121" s="66">
        <f>VLOOKUP($A121,'[1]Contract Price by Style'!$A$2:$J$1260,5,FALSE)</f>
        <v>8197</v>
      </c>
      <c r="K121" s="66" t="str">
        <f>VLOOKUP($A121,'[1]Contract Price by Style'!$A$2:$J$1260,6,FALSE)</f>
        <v>Male, Charcoal/Red Dresswear Clip Tie, EX</v>
      </c>
      <c r="L121" s="88">
        <f>VLOOKUP($A121,'[1]Contract Price by Style'!$A$2:$J$1260,7,FALSE)</f>
        <v>9.69</v>
      </c>
      <c r="M121" s="66" t="str">
        <f>VLOOKUP($A121,'[1]Contract Price by Style'!$A$2:$J$1260,8,FALSE)</f>
        <v>Accessories</v>
      </c>
    </row>
    <row r="122" spans="1:13">
      <c r="A122" s="42">
        <v>24938</v>
      </c>
      <c r="B122" s="101">
        <v>0.5</v>
      </c>
      <c r="C122" s="101">
        <v>0.5</v>
      </c>
      <c r="D122" s="42" t="s">
        <v>46</v>
      </c>
      <c r="E122" s="66" t="s">
        <v>193</v>
      </c>
      <c r="F122" s="42" t="str">
        <f t="shared" si="13"/>
        <v>8166E</v>
      </c>
      <c r="G122" s="66" t="str">
        <f>VLOOKUP($A122,'[1]Contract Price by Style'!$A$2:$J$1260,2,FALSE)</f>
        <v>D131-S</v>
      </c>
      <c r="H122" s="66" t="str">
        <f>VLOOKUP($A122,'[1]Contract Price by Style'!$A$2:$J$1260,3,FALSE)</f>
        <v>B071</v>
      </c>
      <c r="I122" s="66" t="str">
        <f>VLOOKUP($A122,'[1]Contract Price by Style'!$A$2:$J$1260,4,FALSE)</f>
        <v>Red FA Winter Scarf/EX</v>
      </c>
      <c r="J122" s="66" t="str">
        <f>VLOOKUP($A122,'[1]Contract Price by Style'!$A$2:$J$1260,5,FALSE)</f>
        <v>8166E</v>
      </c>
      <c r="K122" s="66" t="str">
        <f>VLOOKUP($A122,'[1]Contract Price by Style'!$A$2:$J$1260,6,FALSE)</f>
        <v>Unisex, Red Winter Scarf, EX Logo</v>
      </c>
      <c r="L122" s="88">
        <f>VLOOKUP($A122,'[1]Contract Price by Style'!$A$2:$J$1260,7,FALSE)</f>
        <v>22.39</v>
      </c>
      <c r="M122" s="66" t="str">
        <f>VLOOKUP($A122,'[1]Contract Price by Style'!$A$2:$J$1260,8,FALSE)</f>
        <v>Accessories</v>
      </c>
    </row>
    <row r="123" spans="1:13">
      <c r="A123" s="42">
        <v>24900</v>
      </c>
      <c r="B123" s="46">
        <v>1</v>
      </c>
      <c r="C123" s="92"/>
      <c r="D123" s="42" t="s">
        <v>46</v>
      </c>
      <c r="E123" s="66" t="s">
        <v>193</v>
      </c>
      <c r="F123" s="42">
        <f t="shared" si="13"/>
        <v>6046</v>
      </c>
      <c r="G123" s="66" t="str">
        <f>VLOOKUP($A123,'[1]Contract Price by Style'!$A$2:$J$1260,2,FALSE)</f>
        <v>D105</v>
      </c>
      <c r="H123" s="66" t="str">
        <f>VLOOKUP($A123,'[1]Contract Price by Style'!$A$2:$J$1260,3,FALSE)</f>
        <v>B028</v>
      </c>
      <c r="I123" s="66" t="str">
        <f>VLOOKUP($A123,'[1]Contract Price by Style'!$A$2:$J$1260,4,FALSE)</f>
        <v>Lanyard Blu wRdChar ACExp</v>
      </c>
      <c r="J123" s="66">
        <f>VLOOKUP($A123,'[1]Contract Price by Style'!$A$2:$J$1260,5,FALSE)</f>
        <v>6046</v>
      </c>
      <c r="K123" s="66" t="str">
        <f>VLOOKUP($A123,'[1]Contract Price by Style'!$A$2:$J$1260,6,FALSE)</f>
        <v>Unisex Air Canada Express Lanyard</v>
      </c>
      <c r="L123" s="88">
        <f>VLOOKUP($A123,'[1]Contract Price by Style'!$A$2:$J$1260,7,FALSE)</f>
        <v>1.7238</v>
      </c>
      <c r="M123" s="66" t="str">
        <f>VLOOKUP($A123,'[1]Contract Price by Style'!$A$2:$J$1260,8,FALSE)</f>
        <v>Accessories</v>
      </c>
    </row>
    <row r="124" spans="1:13">
      <c r="A124" s="42">
        <v>1933</v>
      </c>
      <c r="B124" s="92"/>
      <c r="C124" s="46">
        <v>1</v>
      </c>
      <c r="D124" s="42" t="s">
        <v>99</v>
      </c>
      <c r="E124" s="66" t="s">
        <v>193</v>
      </c>
      <c r="F124" s="42">
        <f t="shared" si="13"/>
        <v>6058</v>
      </c>
      <c r="G124" s="66" t="str">
        <f>VLOOKUP($A124,'[1]Contract Price by Style'!$A$2:$J$1260,2,FALSE)</f>
        <v>D132</v>
      </c>
      <c r="H124" s="66" t="str">
        <f>VLOOKUP($A124,'[1]Contract Price by Style'!$A$2:$J$1260,3,FALSE)</f>
        <v>B054</v>
      </c>
      <c r="I124" s="66" t="str">
        <f>VLOOKUP($A124,'[1]Contract Price by Style'!$A$2:$J$1260,4,FALSE)</f>
        <v>Men Blk Leather Gloves</v>
      </c>
      <c r="J124" s="66">
        <f>VLOOKUP($A124,'[1]Contract Price by Style'!$A$2:$J$1260,5,FALSE)</f>
        <v>6058</v>
      </c>
      <c r="K124" s="66" t="str">
        <f>VLOOKUP($A124,'[1]Contract Price by Style'!$A$2:$J$1260,6,FALSE)</f>
        <v>Male, Black Leather Gloves</v>
      </c>
      <c r="L124" s="88">
        <f>VLOOKUP($A124,'[1]Contract Price by Style'!$A$2:$J$1260,7,FALSE)</f>
        <v>24.428999999999998</v>
      </c>
      <c r="M124" s="66" t="str">
        <f>VLOOKUP($A124,'[1]Contract Price by Style'!$A$2:$J$1260,8,FALSE)</f>
        <v>Accessories</v>
      </c>
    </row>
    <row r="125" spans="1:13">
      <c r="A125" s="42">
        <v>8924</v>
      </c>
      <c r="B125" s="101">
        <v>0.5</v>
      </c>
      <c r="C125" s="101">
        <v>0.5</v>
      </c>
      <c r="D125" s="42" t="s">
        <v>49</v>
      </c>
      <c r="E125" s="66" t="s">
        <v>193</v>
      </c>
      <c r="F125" s="42" t="str">
        <f t="shared" si="13"/>
        <v>614503/</v>
      </c>
      <c r="G125" s="66" t="str">
        <f>VLOOKUP($A125,'[1]Contract Price by Style'!$A$2:$J$1260,2,FALSE)</f>
        <v>NONE</v>
      </c>
      <c r="H125" s="66" t="str">
        <f>VLOOKUP($A125,'[1]Contract Price by Style'!$A$2:$J$1260,3,FALSE)</f>
        <v>NONE</v>
      </c>
      <c r="I125" s="66" t="str">
        <f>VLOOKUP($A125,'[1]Contract Price by Style'!$A$2:$J$1260,4,FALSE)</f>
        <v>Jazz suitcase (distro)</v>
      </c>
      <c r="J125" s="66" t="str">
        <f>VLOOKUP($A125,'[1]Contract Price by Style'!$A$2:$J$1260,5,FALSE)</f>
        <v>614503/</v>
      </c>
      <c r="K125" s="66" t="str">
        <f>VLOOKUP($A125,'[1]Contract Price by Style'!$A$2:$J$1260,6,FALSE)</f>
        <v>Unisex, Black Suitcase, Jazz</v>
      </c>
      <c r="L125" s="88">
        <f>VLOOKUP($A125,'[1]Contract Price by Style'!$A$2:$J$1260,7,FALSE)</f>
        <v>142.30000000000001</v>
      </c>
      <c r="M125" s="66" t="str">
        <f>VLOOKUP($A125,'[1]Contract Price by Style'!$A$2:$J$1260,8,FALSE)</f>
        <v>Accessories</v>
      </c>
    </row>
    <row r="126" spans="1:13" ht="30">
      <c r="A126" s="42">
        <v>8926</v>
      </c>
      <c r="B126" s="101">
        <v>0.5</v>
      </c>
      <c r="C126" s="101">
        <v>0.5</v>
      </c>
      <c r="D126" s="42" t="s">
        <v>45</v>
      </c>
      <c r="E126" s="66" t="s">
        <v>193</v>
      </c>
      <c r="F126" s="42" t="str">
        <f t="shared" si="13"/>
        <v>NONE (DISTRO PRODUCT)</v>
      </c>
      <c r="G126" s="66" t="str">
        <f>VLOOKUP($A126,'[1]Contract Price by Style'!$A$2:$J$1260,2,FALSE)</f>
        <v>NONE</v>
      </c>
      <c r="H126" s="66" t="str">
        <f>VLOOKUP($A126,'[1]Contract Price by Style'!$A$2:$J$1260,3,FALSE)</f>
        <v>NONE</v>
      </c>
      <c r="I126" s="66" t="str">
        <f>VLOOKUP($A126,'[1]Contract Price by Style'!$A$2:$J$1260,4,FALSE)</f>
        <v>Purser Bag (distro)</v>
      </c>
      <c r="J126" s="151" t="str">
        <f>VLOOKUP($A126,'[1]Contract Price by Style'!$A$2:$J$1260,5,FALSE)</f>
        <v>NONE (DISTRO PRODUCT)</v>
      </c>
      <c r="K126" s="66" t="str">
        <f>VLOOKUP($A126,'[1]Contract Price by Style'!$A$2:$J$1260,6,FALSE)</f>
        <v>Unisex, Black Purser Bag, Jazz</v>
      </c>
      <c r="L126" s="88">
        <f>VLOOKUP($A126,'[1]Contract Price by Style'!$A$2:$J$1260,7,FALSE)</f>
        <v>4.95</v>
      </c>
      <c r="M126" s="66" t="str">
        <f>VLOOKUP($A126,'[1]Contract Price by Style'!$A$2:$J$1260,8,FALSE)</f>
        <v>Accessories</v>
      </c>
    </row>
    <row r="127" spans="1:13" s="94" customFormat="1">
      <c r="A127" s="92">
        <v>1979</v>
      </c>
      <c r="B127" s="69">
        <v>1</v>
      </c>
      <c r="C127" s="80"/>
      <c r="D127" s="70" t="s">
        <v>248</v>
      </c>
      <c r="E127" s="80"/>
      <c r="F127" s="71">
        <f t="shared" si="13"/>
        <v>6067</v>
      </c>
      <c r="G127" s="71" t="str">
        <f>VLOOKUP($A127,'[1]Contract Price by Style'!$A$2:$J$1260,2,FALSE)</f>
        <v>NONE</v>
      </c>
      <c r="H127" s="71" t="str">
        <f>VLOOKUP($A127,'[1]Contract Price by Style'!$A$2:$J$1260,3,FALSE)</f>
        <v>B090</v>
      </c>
      <c r="I127" s="71" t="str">
        <f>VLOOKUP($A127,'[1]Contract Price by Style'!$A$2:$J$1260,4,FALSE)</f>
        <v>Slv Clutchback for Brevets</v>
      </c>
      <c r="J127" s="71">
        <f>VLOOKUP($A127,'[1]Contract Price by Style'!$A$2:$J$1260,5,FALSE)</f>
        <v>6067</v>
      </c>
      <c r="K127" s="71" t="str">
        <f>VLOOKUP($A127,'[1]Contract Price by Style'!$A$2:$J$1260,6,FALSE)</f>
        <v>Unisex, Silver Replacement Clutchbacks for Brevets</v>
      </c>
      <c r="L127" s="72">
        <f>VLOOKUP($A127,'[1]Contract Price by Style'!$A$2:$J$1260,7,FALSE)</f>
        <v>0.75</v>
      </c>
      <c r="M127" s="73" t="str">
        <f>VLOOKUP($A127,'[1]Contract Price by Style'!$A$2:$J$1260,8,FALSE)</f>
        <v>Accessories</v>
      </c>
    </row>
    <row r="128" spans="1:13">
      <c r="A128" s="42">
        <v>21960</v>
      </c>
      <c r="B128" s="206">
        <v>1</v>
      </c>
      <c r="C128" s="200"/>
      <c r="D128" s="202" t="s">
        <v>59</v>
      </c>
      <c r="E128" s="215" t="s">
        <v>156</v>
      </c>
      <c r="F128" s="42">
        <f t="shared" si="13"/>
        <v>608518</v>
      </c>
      <c r="G128" s="66" t="str">
        <f>VLOOKUP($A128,'[1]Contract Price by Style'!$A$2:$J$1260,2,FALSE)</f>
        <v>D121</v>
      </c>
      <c r="H128" s="66" t="str">
        <f>VLOOKUP($A128,'[1]Contract Price by Style'!$A$2:$J$1260,3,FALSE)</f>
        <v>B032</v>
      </c>
      <c r="I128" s="66" t="str">
        <f>VLOOKUP($A128,'[1]Contract Price by Style'!$A$2:$J$1260,4,FALSE)</f>
        <v>Silver FA Brevet/</v>
      </c>
      <c r="J128" s="66">
        <f>VLOOKUP($A128,'[1]Contract Price by Style'!$A$2:$J$1260,5,FALSE)</f>
        <v>608518</v>
      </c>
      <c r="K128" s="66" t="str">
        <f>VLOOKUP($A128,'[1]Contract Price by Style'!$A$2:$J$1260,6,FALSE)</f>
        <v xml:space="preserve">Unisex, Silver Dresswear Brevet, Express, Blank </v>
      </c>
      <c r="L128" s="88">
        <f>VLOOKUP($A128,'[1]Contract Price by Style'!$A$2:$J$1260,7,FALSE)</f>
        <v>10.148999999999999</v>
      </c>
      <c r="M128" s="66" t="str">
        <f>VLOOKUP($A128,'[1]Contract Price by Style'!$A$2:$J$1260,8,FALSE)</f>
        <v>Accessories</v>
      </c>
    </row>
    <row r="129" spans="1:13" ht="30">
      <c r="A129" s="92">
        <v>21962</v>
      </c>
      <c r="B129" s="208"/>
      <c r="C129" s="201"/>
      <c r="D129" s="203"/>
      <c r="E129" s="215"/>
      <c r="F129" s="42" t="str">
        <f t="shared" si="13"/>
        <v>608518/N</v>
      </c>
      <c r="G129" s="66" t="str">
        <f>VLOOKUP($A129,'[1]Contract Price by Style'!$A$2:$J$1260,2,FALSE)</f>
        <v>D121</v>
      </c>
      <c r="H129" s="66" t="str">
        <f>VLOOKUP($A129,'[1]Contract Price by Style'!$A$2:$J$1260,3,FALSE)</f>
        <v>B032</v>
      </c>
      <c r="I129" s="66" t="str">
        <f>VLOOKUP($A129,'[1]Contract Price by Style'!$A$2:$J$1260,4,FALSE)</f>
        <v>Silver Express Brevet w/name</v>
      </c>
      <c r="J129" s="66" t="str">
        <f>VLOOKUP($A129,'[1]Contract Price by Style'!$A$2:$J$1260,5,FALSE)</f>
        <v>608518/N</v>
      </c>
      <c r="K129" s="66" t="str">
        <f>VLOOKUP($A129,'[1]Contract Price by Style'!$A$2:$J$1260,6,FALSE)</f>
        <v>Unisex, Silver Dresswear Brevet, Express, to be engraved with name</v>
      </c>
      <c r="L129" s="88">
        <f>VLOOKUP($A129,'[1]Contract Price by Style'!$A$2:$J$1260,7,FALSE)</f>
        <v>13.65</v>
      </c>
      <c r="M129" s="66" t="str">
        <f>VLOOKUP($A129,'[1]Contract Price by Style'!$A$2:$J$1260,8,FALSE)</f>
        <v>Accessories</v>
      </c>
    </row>
    <row r="131" spans="1:13">
      <c r="A131" s="83" t="s">
        <v>229</v>
      </c>
      <c r="B131" s="83"/>
      <c r="C131" s="83"/>
      <c r="D131" s="83"/>
      <c r="E131" s="67"/>
      <c r="F131" s="83"/>
      <c r="G131" s="160"/>
      <c r="H131" s="131"/>
      <c r="I131" s="131"/>
      <c r="J131" s="131"/>
      <c r="K131" s="131"/>
      <c r="L131" s="150"/>
      <c r="M131" s="131"/>
    </row>
    <row r="132" spans="1:13">
      <c r="A132" s="76" t="s">
        <v>257</v>
      </c>
      <c r="B132" s="77"/>
      <c r="C132" s="77"/>
      <c r="D132" s="77"/>
      <c r="E132" s="68"/>
      <c r="F132" s="77"/>
      <c r="G132" s="161"/>
      <c r="H132" s="133"/>
      <c r="I132" s="133"/>
      <c r="J132" s="133"/>
      <c r="K132" s="133"/>
      <c r="L132" s="162"/>
      <c r="M132" s="133"/>
    </row>
    <row r="133" spans="1:13" s="41" customFormat="1" ht="60">
      <c r="A133" s="33" t="s">
        <v>211</v>
      </c>
      <c r="B133" s="34" t="s">
        <v>42</v>
      </c>
      <c r="C133" s="34" t="s">
        <v>43</v>
      </c>
      <c r="D133" s="35" t="s">
        <v>212</v>
      </c>
      <c r="E133" s="36" t="s">
        <v>221</v>
      </c>
      <c r="F133" s="37" t="s">
        <v>213</v>
      </c>
      <c r="G133" s="38" t="s">
        <v>214</v>
      </c>
      <c r="H133" s="37" t="s">
        <v>215</v>
      </c>
      <c r="I133" s="37" t="s">
        <v>216</v>
      </c>
      <c r="J133" s="37" t="s">
        <v>217</v>
      </c>
      <c r="K133" s="37" t="s">
        <v>210</v>
      </c>
      <c r="L133" s="39" t="s">
        <v>218</v>
      </c>
      <c r="M133" s="40" t="s">
        <v>219</v>
      </c>
    </row>
    <row r="134" spans="1:13">
      <c r="A134" s="42">
        <v>20320</v>
      </c>
      <c r="B134" s="206">
        <v>1</v>
      </c>
      <c r="C134" s="206"/>
      <c r="D134" s="202" t="s">
        <v>134</v>
      </c>
      <c r="E134" s="215" t="s">
        <v>166</v>
      </c>
      <c r="F134" s="42">
        <f t="shared" ref="F134:F166" si="15">J134</f>
        <v>5441</v>
      </c>
      <c r="G134" s="66" t="str">
        <f>VLOOKUP($A134,'[1]Contract Price by Style'!$A$2:$J$1260,2,FALSE)</f>
        <v>D146-S</v>
      </c>
      <c r="H134" s="66" t="str">
        <f>VLOOKUP($A134,'[1]Contract Price by Style'!$A$2:$J$1260,3,FALSE)</f>
        <v>B051</v>
      </c>
      <c r="I134" s="66" t="str">
        <f>VLOOKUP($A134,'[1]Contract Price by Style'!$A$2:$J$1260,4,FALSE)</f>
        <v>Wmn Blk AllWeather Coat</v>
      </c>
      <c r="J134" s="66">
        <f>VLOOKUP($A134,'[1]Contract Price by Style'!$A$2:$J$1260,5,FALSE)</f>
        <v>5441</v>
      </c>
      <c r="K134" s="66" t="str">
        <f>VLOOKUP($A134,'[1]Contract Price by Style'!$A$2:$J$1260,6,FALSE)</f>
        <v>Female, Black All Weather  Coat</v>
      </c>
      <c r="L134" s="88">
        <f>VLOOKUP($A134,'[1]Contract Price by Style'!$A$2:$J$1260,7,FALSE)</f>
        <v>152.94899999999998</v>
      </c>
      <c r="M134" s="66" t="str">
        <f>VLOOKUP($A134,'[1]Contract Price by Style'!$A$2:$J$1260,8,FALSE)</f>
        <v>Outerwear</v>
      </c>
    </row>
    <row r="135" spans="1:13">
      <c r="A135" s="42">
        <v>20325</v>
      </c>
      <c r="B135" s="203"/>
      <c r="C135" s="203"/>
      <c r="D135" s="203"/>
      <c r="E135" s="215"/>
      <c r="F135" s="42">
        <f t="shared" si="15"/>
        <v>5440</v>
      </c>
      <c r="G135" s="66" t="str">
        <f>VLOOKUP($A135,'[1]Contract Price by Style'!$A$2:$J$1260,2,FALSE)</f>
        <v>D139</v>
      </c>
      <c r="H135" s="66" t="str">
        <f>VLOOKUP($A135,'[1]Contract Price by Style'!$A$2:$J$1260,3,FALSE)</f>
        <v>B050</v>
      </c>
      <c r="I135" s="66" t="str">
        <f>VLOOKUP($A135,'[1]Contract Price by Style'!$A$2:$J$1260,4,FALSE)</f>
        <v>Wmn Blk Topper Coat</v>
      </c>
      <c r="J135" s="66">
        <f>VLOOKUP($A135,'[1]Contract Price by Style'!$A$2:$J$1260,5,FALSE)</f>
        <v>5440</v>
      </c>
      <c r="K135" s="66" t="str">
        <f>VLOOKUP($A135,'[1]Contract Price by Style'!$A$2:$J$1260,6,FALSE)</f>
        <v>Female, Black Topper Coat</v>
      </c>
      <c r="L135" s="88">
        <f>VLOOKUP($A135,'[1]Contract Price by Style'!$A$2:$J$1260,7,FALSE)</f>
        <v>173.34899999999999</v>
      </c>
      <c r="M135" s="66" t="str">
        <f>VLOOKUP($A135,'[1]Contract Price by Style'!$A$2:$J$1260,8,FALSE)</f>
        <v>Outerwear</v>
      </c>
    </row>
    <row r="136" spans="1:13">
      <c r="A136" s="42">
        <v>28322</v>
      </c>
      <c r="B136" s="200">
        <v>1</v>
      </c>
      <c r="C136" s="200"/>
      <c r="D136" s="202" t="s">
        <v>47</v>
      </c>
      <c r="E136" s="204" t="s">
        <v>193</v>
      </c>
      <c r="F136" s="42">
        <f t="shared" si="15"/>
        <v>5310</v>
      </c>
      <c r="G136" s="66" t="str">
        <f>VLOOKUP($A136,'[1]Contract Price by Style'!$A$2:$J$1260,2,FALSE)</f>
        <v>D111-S</v>
      </c>
      <c r="H136" s="66" t="str">
        <f>VLOOKUP($A136,'[1]Contract Price by Style'!$A$2:$J$1260,3,FALSE)</f>
        <v>B001</v>
      </c>
      <c r="I136" s="66" t="str">
        <f>VLOOKUP($A136,'[1]Contract Price by Style'!$A$2:$J$1260,4,FALSE)</f>
        <v>Wmn Nv FA Blazer</v>
      </c>
      <c r="J136" s="66">
        <f>VLOOKUP($A136,'[1]Contract Price by Style'!$A$2:$J$1260,5,FALSE)</f>
        <v>5310</v>
      </c>
      <c r="K136" s="66" t="str">
        <f>VLOOKUP($A136,'[1]Contract Price by Style'!$A$2:$J$1260,6,FALSE)</f>
        <v>Female, Navy Dresswear Blazer</v>
      </c>
      <c r="L136" s="88">
        <f>VLOOKUP($A136,'[1]Contract Price by Style'!$A$2:$J$1260,7,FALSE)</f>
        <v>112.149</v>
      </c>
      <c r="M136" s="66" t="str">
        <f>VLOOKUP($A136,'[1]Contract Price by Style'!$A$2:$J$1260,8,FALSE)</f>
        <v>Blazers</v>
      </c>
    </row>
    <row r="137" spans="1:13" s="90" customFormat="1">
      <c r="A137" s="81">
        <v>28323</v>
      </c>
      <c r="B137" s="201"/>
      <c r="C137" s="201"/>
      <c r="D137" s="203"/>
      <c r="E137" s="205"/>
      <c r="F137" s="81">
        <f t="shared" ref="F137:F153" si="16">J137</f>
        <v>5313</v>
      </c>
      <c r="G137" s="82" t="str">
        <f>VLOOKUP($A137,'[1]Contract Price by Style'!$A$2:$J$1260,2,FALSE)</f>
        <v>D202</v>
      </c>
      <c r="H137" s="82" t="str">
        <f>VLOOKUP($A137,'[1]Contract Price by Style'!$A$2:$J$1260,3,FALSE)</f>
        <v>B142</v>
      </c>
      <c r="I137" s="82" t="str">
        <f>VLOOKUP($A137,'[1]Contract Price by Style'!$A$2:$J$1260,4,FALSE)</f>
        <v>Wmn Nv FA PolyBlazer</v>
      </c>
      <c r="J137" s="82">
        <f>VLOOKUP($A137,'[1]Contract Price by Style'!$A$2:$J$1260,5,FALSE)</f>
        <v>5313</v>
      </c>
      <c r="K137" s="82" t="str">
        <f>VLOOKUP($A137,'[1]Contract Price by Style'!$A$2:$J$1260,6,FALSE)</f>
        <v>Female, Navy Dresswear Blazer, 100% Polyester</v>
      </c>
      <c r="L137" s="89">
        <f>VLOOKUP($A137,'[1]Contract Price by Style'!$A$2:$J$1260,7,FALSE)</f>
        <v>122.349</v>
      </c>
      <c r="M137" s="82" t="str">
        <f>VLOOKUP($A137,'[1]Contract Price by Style'!$A$2:$J$1260,8,FALSE)</f>
        <v>Blazers</v>
      </c>
    </row>
    <row r="138" spans="1:13">
      <c r="A138" s="42">
        <v>20321</v>
      </c>
      <c r="B138" s="200">
        <v>1</v>
      </c>
      <c r="C138" s="200"/>
      <c r="D138" s="202" t="s">
        <v>46</v>
      </c>
      <c r="E138" s="204" t="s">
        <v>193</v>
      </c>
      <c r="F138" s="42">
        <f t="shared" si="16"/>
        <v>5056</v>
      </c>
      <c r="G138" s="66" t="str">
        <f>VLOOKUP($A138,'[1]Contract Price by Style'!$A$2:$J$1260,2,FALSE)</f>
        <v>D118</v>
      </c>
      <c r="H138" s="66" t="str">
        <f>VLOOKUP($A138,'[1]Contract Price by Style'!$A$2:$J$1260,3,FALSE)</f>
        <v>B020</v>
      </c>
      <c r="I138" s="66" t="str">
        <f>VLOOKUP($A138,'[1]Contract Price by Style'!$A$2:$J$1260,4,FALSE)</f>
        <v>Wmn Nv FA Suit Vest</v>
      </c>
      <c r="J138" s="66">
        <f>VLOOKUP($A138,'[1]Contract Price by Style'!$A$2:$J$1260,5,FALSE)</f>
        <v>5056</v>
      </c>
      <c r="K138" s="66" t="str">
        <f>VLOOKUP($A138,'[1]Contract Price by Style'!$A$2:$J$1260,6,FALSE)</f>
        <v>Female, Navy Dresswear Vest</v>
      </c>
      <c r="L138" s="88">
        <f>VLOOKUP($A138,'[1]Contract Price by Style'!$A$2:$J$1260,7,FALSE)</f>
        <v>50.949000000000005</v>
      </c>
      <c r="M138" s="66" t="str">
        <f>VLOOKUP($A138,'[1]Contract Price by Style'!$A$2:$J$1260,8,FALSE)</f>
        <v>Vests</v>
      </c>
    </row>
    <row r="139" spans="1:13" s="90" customFormat="1">
      <c r="A139" s="81">
        <v>20319</v>
      </c>
      <c r="B139" s="201"/>
      <c r="C139" s="201"/>
      <c r="D139" s="203"/>
      <c r="E139" s="205"/>
      <c r="F139" s="81">
        <f t="shared" si="16"/>
        <v>5057</v>
      </c>
      <c r="G139" s="82" t="str">
        <f>VLOOKUP($A139,'[1]Contract Price by Style'!$A$2:$J$1260,2,FALSE)</f>
        <v>D207</v>
      </c>
      <c r="H139" s="82" t="str">
        <f>VLOOKUP($A139,'[1]Contract Price by Style'!$A$2:$J$1260,3,FALSE)</f>
        <v>B143</v>
      </c>
      <c r="I139" s="82" t="str">
        <f>VLOOKUP($A139,'[1]Contract Price by Style'!$A$2:$J$1260,4,FALSE)</f>
        <v>Wmn Nv FA PolySuit Vest</v>
      </c>
      <c r="J139" s="82">
        <f>VLOOKUP($A139,'[1]Contract Price by Style'!$A$2:$J$1260,5,FALSE)</f>
        <v>5057</v>
      </c>
      <c r="K139" s="82" t="str">
        <f>VLOOKUP($A139,'[1]Contract Price by Style'!$A$2:$J$1260,6,FALSE)</f>
        <v>Female, Navy Dresswear Vest, 100% Polyester</v>
      </c>
      <c r="L139" s="89">
        <f>VLOOKUP($A139,'[1]Contract Price by Style'!$A$2:$J$1260,7,FALSE)</f>
        <v>45.849000000000004</v>
      </c>
      <c r="M139" s="82" t="str">
        <f>VLOOKUP($A139,'[1]Contract Price by Style'!$A$2:$J$1260,8,FALSE)</f>
        <v>Vests</v>
      </c>
    </row>
    <row r="140" spans="1:13">
      <c r="A140" s="42">
        <v>24440</v>
      </c>
      <c r="B140" s="101">
        <v>1</v>
      </c>
      <c r="C140" s="101"/>
      <c r="D140" s="42" t="s">
        <v>46</v>
      </c>
      <c r="E140" s="66" t="s">
        <v>193</v>
      </c>
      <c r="F140" s="42">
        <f t="shared" si="16"/>
        <v>7017</v>
      </c>
      <c r="G140" s="66" t="str">
        <f>VLOOKUP($A140,'[1]Contract Price by Style'!$A$2:$J$1260,2,FALSE)</f>
        <v>D135</v>
      </c>
      <c r="H140" s="66" t="str">
        <f>VLOOKUP($A140,'[1]Contract Price by Style'!$A$2:$J$1260,3,FALSE)</f>
        <v>B131</v>
      </c>
      <c r="I140" s="66" t="str">
        <f>VLOOKUP($A140,'[1]Contract Price by Style'!$A$2:$J$1260,4,FALSE)</f>
        <v>Wmn Nv FA Sweater</v>
      </c>
      <c r="J140" s="66">
        <f>VLOOKUP($A140,'[1]Contract Price by Style'!$A$2:$J$1260,5,FALSE)</f>
        <v>7017</v>
      </c>
      <c r="K140" s="66" t="str">
        <f>VLOOKUP($A140,'[1]Contract Price by Style'!$A$2:$J$1260,6,FALSE)</f>
        <v>Female, Navy Dresswear Warm Sweater Zip Cardigan</v>
      </c>
      <c r="L140" s="88">
        <f>VLOOKUP($A140,'[1]Contract Price by Style'!$A$2:$J$1260,7,FALSE)</f>
        <v>40.749000000000002</v>
      </c>
      <c r="M140" s="66" t="str">
        <f>VLOOKUP($A140,'[1]Contract Price by Style'!$A$2:$J$1260,8,FALSE)</f>
        <v>Sweaters</v>
      </c>
    </row>
    <row r="141" spans="1:13">
      <c r="A141" s="92">
        <v>21126</v>
      </c>
      <c r="B141" s="200">
        <v>1</v>
      </c>
      <c r="C141" s="200"/>
      <c r="D141" s="202" t="s">
        <v>53</v>
      </c>
      <c r="E141" s="215" t="s">
        <v>157</v>
      </c>
      <c r="F141" s="42">
        <f t="shared" si="16"/>
        <v>3206</v>
      </c>
      <c r="G141" s="66" t="str">
        <f>VLOOKUP($A141,'[1]Contract Price by Style'!$A$2:$J$1260,2,FALSE)</f>
        <v>D101-S</v>
      </c>
      <c r="H141" s="66" t="str">
        <f>VLOOKUP($A141,'[1]Contract Price by Style'!$A$2:$J$1260,3,FALSE)</f>
        <v>B018</v>
      </c>
      <c r="I141" s="66" t="str">
        <f>VLOOKUP($A141,'[1]Contract Price by Style'!$A$2:$J$1260,4,FALSE)</f>
        <v>Wmn Lt Blu FA LS Blouse</v>
      </c>
      <c r="J141" s="66">
        <f>VLOOKUP($A141,'[1]Contract Price by Style'!$A$2:$J$1260,5,FALSE)</f>
        <v>3206</v>
      </c>
      <c r="K141" s="66" t="str">
        <f>VLOOKUP($A141,'[1]Contract Price by Style'!$A$2:$J$1260,6,FALSE)</f>
        <v xml:space="preserve">Female, Blue Dresswear Long Sleeve Shirt </v>
      </c>
      <c r="L141" s="88">
        <f>VLOOKUP($A141,'[1]Contract Price by Style'!$A$2:$J$1260,7,FALSE)</f>
        <v>17.288999999999998</v>
      </c>
      <c r="M141" s="66" t="str">
        <f>VLOOKUP($A141,'[1]Contract Price by Style'!$A$2:$J$1260,8,FALSE)</f>
        <v>Tops</v>
      </c>
    </row>
    <row r="142" spans="1:13" s="90" customFormat="1">
      <c r="A142" s="81">
        <v>21131</v>
      </c>
      <c r="B142" s="213"/>
      <c r="C142" s="213"/>
      <c r="D142" s="209"/>
      <c r="E142" s="215"/>
      <c r="F142" s="81">
        <f t="shared" si="16"/>
        <v>3007</v>
      </c>
      <c r="G142" s="82" t="str">
        <f>VLOOKUP($A142,'[1]Contract Price by Style'!$A$2:$J$1260,2,FALSE)</f>
        <v>D196</v>
      </c>
      <c r="H142" s="82" t="str">
        <f>VLOOKUP($A142,'[1]Contract Price by Style'!$A$2:$J$1260,3,FALSE)</f>
        <v>B067</v>
      </c>
      <c r="I142" s="82" t="str">
        <f>VLOOKUP($A142,'[1]Contract Price by Style'!$A$2:$J$1260,4,FALSE)</f>
        <v>Wmn Blu SS Ctn Blouse</v>
      </c>
      <c r="J142" s="82">
        <f>VLOOKUP($A142,'[1]Contract Price by Style'!$A$2:$J$1260,5,FALSE)</f>
        <v>3007</v>
      </c>
      <c r="K142" s="82" t="str">
        <f>VLOOKUP($A142,'[1]Contract Price by Style'!$A$2:$J$1260,6,FALSE)</f>
        <v>Female, Blue Dresswear Short Sleeve Shirt, 100% Cotton</v>
      </c>
      <c r="L142" s="89">
        <f>VLOOKUP($A142,'[1]Contract Price by Style'!$A$2:$J$1260,7,FALSE)</f>
        <v>21.369</v>
      </c>
      <c r="M142" s="82" t="str">
        <f>VLOOKUP($A142,'[1]Contract Price by Style'!$A$2:$J$1260,8,FALSE)</f>
        <v>Tops</v>
      </c>
    </row>
    <row r="143" spans="1:13" s="90" customFormat="1">
      <c r="A143" s="81">
        <v>21130</v>
      </c>
      <c r="B143" s="213"/>
      <c r="C143" s="213"/>
      <c r="D143" s="209"/>
      <c r="E143" s="215"/>
      <c r="F143" s="81">
        <f t="shared" si="16"/>
        <v>3208</v>
      </c>
      <c r="G143" s="82" t="str">
        <f>VLOOKUP($A143,'[1]Contract Price by Style'!$A$2:$J$1260,2,FALSE)</f>
        <v>D191</v>
      </c>
      <c r="H143" s="82" t="str">
        <f>VLOOKUP($A143,'[1]Contract Price by Style'!$A$2:$J$1260,3,FALSE)</f>
        <v>B060</v>
      </c>
      <c r="I143" s="82" t="str">
        <f>VLOOKUP($A143,'[1]Contract Price by Style'!$A$2:$J$1260,4,FALSE)</f>
        <v>Wmn Blu FA LS Ctn Blouse</v>
      </c>
      <c r="J143" s="82">
        <f>VLOOKUP($A143,'[1]Contract Price by Style'!$A$2:$J$1260,5,FALSE)</f>
        <v>3208</v>
      </c>
      <c r="K143" s="82" t="str">
        <f>VLOOKUP($A143,'[1]Contract Price by Style'!$A$2:$J$1260,6,FALSE)</f>
        <v>Female, Blue Dresswear Long Sleeve Shirt, 100% Cotton</v>
      </c>
      <c r="L143" s="89">
        <f>VLOOKUP($A143,'[1]Contract Price by Style'!$A$2:$J$1260,7,FALSE)</f>
        <v>22.388999999999999</v>
      </c>
      <c r="M143" s="82" t="str">
        <f>VLOOKUP($A143,'[1]Contract Price by Style'!$A$2:$J$1260,8,FALSE)</f>
        <v>Tops</v>
      </c>
    </row>
    <row r="144" spans="1:13" s="90" customFormat="1">
      <c r="A144" s="81">
        <v>28121</v>
      </c>
      <c r="B144" s="213"/>
      <c r="C144" s="213"/>
      <c r="D144" s="209"/>
      <c r="E144" s="215"/>
      <c r="F144" s="81">
        <f t="shared" si="16"/>
        <v>9003</v>
      </c>
      <c r="G144" s="82" t="str">
        <f>VLOOKUP($A144,'[1]Contract Price by Style'!$A$2:$J$1260,2,FALSE)</f>
        <v>D181</v>
      </c>
      <c r="H144" s="82" t="str">
        <f>VLOOKUP($A144,'[1]Contract Price by Style'!$A$2:$J$1260,3,FALSE)</f>
        <v>B136</v>
      </c>
      <c r="I144" s="82" t="str">
        <f>VLOOKUP($A144,'[1]Contract Price by Style'!$A$2:$J$1260,4,FALSE)</f>
        <v>Wmn Nv FA Mat Blouse</v>
      </c>
      <c r="J144" s="82">
        <f>VLOOKUP($A144,'[1]Contract Price by Style'!$A$2:$J$1260,5,FALSE)</f>
        <v>9003</v>
      </c>
      <c r="K144" s="82" t="str">
        <f>VLOOKUP($A144,'[1]Contract Price by Style'!$A$2:$J$1260,6,FALSE)</f>
        <v>Female, Blue Dresswear Maternity Shirt</v>
      </c>
      <c r="L144" s="89">
        <f>VLOOKUP($A144,'[1]Contract Price by Style'!$A$2:$J$1260,7,FALSE)</f>
        <v>122.349</v>
      </c>
      <c r="M144" s="82" t="str">
        <f>VLOOKUP($A144,'[1]Contract Price by Style'!$A$2:$J$1260,8,FALSE)</f>
        <v>Tops</v>
      </c>
    </row>
    <row r="145" spans="1:13">
      <c r="A145" s="93">
        <v>21127</v>
      </c>
      <c r="B145" s="201"/>
      <c r="C145" s="201"/>
      <c r="D145" s="203"/>
      <c r="E145" s="215"/>
      <c r="F145" s="42">
        <f t="shared" si="16"/>
        <v>3005</v>
      </c>
      <c r="G145" s="66" t="str">
        <f>VLOOKUP($A145,'[1]Contract Price by Style'!$A$2:$J$1260,2,FALSE)</f>
        <v>D102</v>
      </c>
      <c r="H145" s="66" t="str">
        <f>VLOOKUP($A145,'[1]Contract Price by Style'!$A$2:$J$1260,3,FALSE)</f>
        <v>B016</v>
      </c>
      <c r="I145" s="66" t="str">
        <f>VLOOKUP($A145,'[1]Contract Price by Style'!$A$2:$J$1260,4,FALSE)</f>
        <v>Wmn Lt Blu FA SS Blouse</v>
      </c>
      <c r="J145" s="66">
        <f>VLOOKUP($A145,'[1]Contract Price by Style'!$A$2:$J$1260,5,FALSE)</f>
        <v>3005</v>
      </c>
      <c r="K145" s="66" t="str">
        <f>VLOOKUP($A145,'[1]Contract Price by Style'!$A$2:$J$1260,6,FALSE)</f>
        <v xml:space="preserve">Female, Blue Dresswear Short Sleeve Shirt  </v>
      </c>
      <c r="L145" s="88">
        <f>VLOOKUP($A145,'[1]Contract Price by Style'!$A$2:$J$1260,7,FALSE)</f>
        <v>16.268999999999998</v>
      </c>
      <c r="M145" s="66" t="str">
        <f>VLOOKUP($A145,'[1]Contract Price by Style'!$A$2:$J$1260,8,FALSE)</f>
        <v>Tops</v>
      </c>
    </row>
    <row r="146" spans="1:13">
      <c r="A146" s="42">
        <v>24122</v>
      </c>
      <c r="B146" s="46">
        <v>1</v>
      </c>
      <c r="C146" s="46"/>
      <c r="D146" s="42" t="s">
        <v>46</v>
      </c>
      <c r="E146" s="66" t="s">
        <v>193</v>
      </c>
      <c r="F146" s="42">
        <f t="shared" si="16"/>
        <v>7018</v>
      </c>
      <c r="G146" s="66" t="str">
        <f>VLOOKUP($A146,'[1]Contract Price by Style'!$A$2:$J$1260,2,FALSE)</f>
        <v>D127</v>
      </c>
      <c r="H146" s="66" t="str">
        <f>VLOOKUP($A146,'[1]Contract Price by Style'!$A$2:$J$1260,3,FALSE)</f>
        <v>B132</v>
      </c>
      <c r="I146" s="66" t="str">
        <f>VLOOKUP($A146,'[1]Contract Price by Style'!$A$2:$J$1260,4,FALSE)</f>
        <v>Wmn Blu FA Cardigan</v>
      </c>
      <c r="J146" s="66">
        <f>VLOOKUP($A146,'[1]Contract Price by Style'!$A$2:$J$1260,5,FALSE)</f>
        <v>7018</v>
      </c>
      <c r="K146" s="66" t="str">
        <f>VLOOKUP($A146,'[1]Contract Price by Style'!$A$2:$J$1260,6,FALSE)</f>
        <v>Female, Blue Dresswear Zip Cardigan</v>
      </c>
      <c r="L146" s="88">
        <f>VLOOKUP($A146,'[1]Contract Price by Style'!$A$2:$J$1260,7,FALSE)</f>
        <v>40.749000000000002</v>
      </c>
      <c r="M146" s="66" t="str">
        <f>VLOOKUP($A146,'[1]Contract Price by Style'!$A$2:$J$1260,8,FALSE)</f>
        <v>Sweaters</v>
      </c>
    </row>
    <row r="147" spans="1:13">
      <c r="A147" s="42">
        <v>21123</v>
      </c>
      <c r="B147" s="46">
        <v>1</v>
      </c>
      <c r="C147" s="46"/>
      <c r="D147" s="42" t="s">
        <v>46</v>
      </c>
      <c r="E147" s="66" t="s">
        <v>193</v>
      </c>
      <c r="F147" s="42">
        <f t="shared" si="16"/>
        <v>7029</v>
      </c>
      <c r="G147" s="66" t="str">
        <f>VLOOKUP($A147,'[1]Contract Price by Style'!$A$2:$J$1260,2,FALSE)</f>
        <v>D120</v>
      </c>
      <c r="H147" s="66" t="str">
        <f>VLOOKUP($A147,'[1]Contract Price by Style'!$A$2:$J$1260,3,FALSE)</f>
        <v>B046</v>
      </c>
      <c r="I147" s="66" t="str">
        <f>VLOOKUP($A147,'[1]Contract Price by Style'!$A$2:$J$1260,4,FALSE)</f>
        <v>Wmn Lt Blu FA SS Shell</v>
      </c>
      <c r="J147" s="66">
        <f>VLOOKUP($A147,'[1]Contract Price by Style'!$A$2:$J$1260,5,FALSE)</f>
        <v>7029</v>
      </c>
      <c r="K147" s="66" t="str">
        <f>VLOOKUP($A147,'[1]Contract Price by Style'!$A$2:$J$1260,6,FALSE)</f>
        <v xml:space="preserve">Female, Blue Dresswear Short Sleeve Shell </v>
      </c>
      <c r="L147" s="88">
        <f>VLOOKUP($A147,'[1]Contract Price by Style'!$A$2:$J$1260,7,FALSE)</f>
        <v>30.548999999999999</v>
      </c>
      <c r="M147" s="66" t="str">
        <f>VLOOKUP($A147,'[1]Contract Price by Style'!$A$2:$J$1260,8,FALSE)</f>
        <v>Sweaters</v>
      </c>
    </row>
    <row r="148" spans="1:13">
      <c r="A148" s="42">
        <v>20220</v>
      </c>
      <c r="B148" s="200">
        <v>1</v>
      </c>
      <c r="C148" s="200"/>
      <c r="D148" s="202" t="s">
        <v>54</v>
      </c>
      <c r="E148" s="220" t="s">
        <v>157</v>
      </c>
      <c r="F148" s="42">
        <f t="shared" si="16"/>
        <v>1008</v>
      </c>
      <c r="G148" s="66" t="str">
        <f>VLOOKUP($A148,'[1]Contract Price by Style'!$A$2:$J$1260,2,FALSE)</f>
        <v>D104-S</v>
      </c>
      <c r="H148" s="66" t="str">
        <f>VLOOKUP($A148,'[1]Contract Price by Style'!$A$2:$J$1260,3,FALSE)</f>
        <v>B009</v>
      </c>
      <c r="I148" s="66" t="str">
        <f>VLOOKUP($A148,'[1]Contract Price by Style'!$A$2:$J$1260,4,FALSE)</f>
        <v>Wmn Nv FA Pant</v>
      </c>
      <c r="J148" s="66">
        <f>VLOOKUP($A148,'[1]Contract Price by Style'!$A$2:$J$1260,5,FALSE)</f>
        <v>1008</v>
      </c>
      <c r="K148" s="66" t="str">
        <f>VLOOKUP($A148,'[1]Contract Price by Style'!$A$2:$J$1260,6,FALSE)</f>
        <v>Female, Navy Dresswear Pant</v>
      </c>
      <c r="L148" s="88">
        <f>VLOOKUP($A148,'[1]Contract Price by Style'!$A$2:$J$1260,7,FALSE)</f>
        <v>54.009</v>
      </c>
      <c r="M148" s="66" t="str">
        <f>VLOOKUP($A148,'[1]Contract Price by Style'!$A$2:$J$1260,8,FALSE)</f>
        <v>Bottoms</v>
      </c>
    </row>
    <row r="149" spans="1:13" s="90" customFormat="1">
      <c r="A149" s="81">
        <v>20219</v>
      </c>
      <c r="B149" s="213"/>
      <c r="C149" s="213"/>
      <c r="D149" s="209"/>
      <c r="E149" s="220"/>
      <c r="F149" s="81">
        <f t="shared" si="16"/>
        <v>1011</v>
      </c>
      <c r="G149" s="82" t="str">
        <f>VLOOKUP($A149,'[1]Contract Price by Style'!$A$2:$J$1260,2,FALSE)</f>
        <v>D201</v>
      </c>
      <c r="H149" s="82" t="str">
        <f>VLOOKUP($A149,'[1]Contract Price by Style'!$A$2:$J$1260,3,FALSE)</f>
        <v>B139</v>
      </c>
      <c r="I149" s="82" t="str">
        <f>VLOOKUP($A149,'[1]Contract Price by Style'!$A$2:$J$1260,4,FALSE)</f>
        <v>Wmn Nv FA PolyPant</v>
      </c>
      <c r="J149" s="82">
        <f>VLOOKUP($A149,'[1]Contract Price by Style'!$A$2:$J$1260,5,FALSE)</f>
        <v>1011</v>
      </c>
      <c r="K149" s="82" t="str">
        <f>VLOOKUP($A149,'[1]Contract Price by Style'!$A$2:$J$1260,6,FALSE)</f>
        <v>Female, Navy Dresswear Pant, 100% Polyester</v>
      </c>
      <c r="L149" s="89">
        <f>VLOOKUP($A149,'[1]Contract Price by Style'!$A$2:$J$1260,7,FALSE)</f>
        <v>50.949000000000005</v>
      </c>
      <c r="M149" s="82" t="str">
        <f>VLOOKUP($A149,'[1]Contract Price by Style'!$A$2:$J$1260,8,FALSE)</f>
        <v>Bottoms</v>
      </c>
    </row>
    <row r="150" spans="1:13" s="90" customFormat="1">
      <c r="A150" s="81">
        <v>20120</v>
      </c>
      <c r="B150" s="213"/>
      <c r="C150" s="213"/>
      <c r="D150" s="209"/>
      <c r="E150" s="220"/>
      <c r="F150" s="81">
        <f t="shared" si="16"/>
        <v>1112</v>
      </c>
      <c r="G150" s="82" t="str">
        <f>VLOOKUP($A150,'[1]Contract Price by Style'!$A$2:$J$1260,2,FALSE)</f>
        <v>D176</v>
      </c>
      <c r="H150" s="82" t="str">
        <f>VLOOKUP($A150,'[1]Contract Price by Style'!$A$2:$J$1260,3,FALSE)</f>
        <v>B059</v>
      </c>
      <c r="I150" s="82" t="str">
        <f>VLOOKUP($A150,'[1]Contract Price by Style'!$A$2:$J$1260,4,FALSE)</f>
        <v>Wmn Nv FA Maternity Pant</v>
      </c>
      <c r="J150" s="82">
        <f>VLOOKUP($A150,'[1]Contract Price by Style'!$A$2:$J$1260,5,FALSE)</f>
        <v>1112</v>
      </c>
      <c r="K150" s="82" t="str">
        <f>VLOOKUP($A150,'[1]Contract Price by Style'!$A$2:$J$1260,6,FALSE)</f>
        <v>Female, Navy Dresswear Maternity Pant</v>
      </c>
      <c r="L150" s="89">
        <f>VLOOKUP($A150,'[1]Contract Price by Style'!$A$2:$J$1260,7,FALSE)</f>
        <v>57.069000000000003</v>
      </c>
      <c r="M150" s="82" t="str">
        <f>VLOOKUP($A150,'[1]Contract Price by Style'!$A$2:$J$1260,8,FALSE)</f>
        <v>Bottoms</v>
      </c>
    </row>
    <row r="151" spans="1:13">
      <c r="A151" s="42">
        <v>20221</v>
      </c>
      <c r="B151" s="213"/>
      <c r="C151" s="213"/>
      <c r="D151" s="209"/>
      <c r="E151" s="220"/>
      <c r="F151" s="42">
        <f t="shared" si="16"/>
        <v>1402</v>
      </c>
      <c r="G151" s="66" t="str">
        <f>VLOOKUP($A151,'[1]Contract Price by Style'!$A$2:$J$1260,2,FALSE)</f>
        <v>D116</v>
      </c>
      <c r="H151" s="66" t="str">
        <f>VLOOKUP($A151,'[1]Contract Price by Style'!$A$2:$J$1260,3,FALSE)</f>
        <v>B022</v>
      </c>
      <c r="I151" s="66" t="str">
        <f>VLOOKUP($A151,'[1]Contract Price by Style'!$A$2:$J$1260,4,FALSE)</f>
        <v>Wmn Nv FA Skirt</v>
      </c>
      <c r="J151" s="66">
        <f>VLOOKUP($A151,'[1]Contract Price by Style'!$A$2:$J$1260,5,FALSE)</f>
        <v>1402</v>
      </c>
      <c r="K151" s="66" t="str">
        <f>VLOOKUP($A151,'[1]Contract Price by Style'!$A$2:$J$1260,6,FALSE)</f>
        <v>Female, Navy Dresswear Skirt</v>
      </c>
      <c r="L151" s="88">
        <f>VLOOKUP($A151,'[1]Contract Price by Style'!$A$2:$J$1260,7,FALSE)</f>
        <v>40.749000000000002</v>
      </c>
      <c r="M151" s="66" t="str">
        <f>VLOOKUP($A151,'[1]Contract Price by Style'!$A$2:$J$1260,8,FALSE)</f>
        <v>Bottoms</v>
      </c>
    </row>
    <row r="152" spans="1:13" s="90" customFormat="1">
      <c r="A152" s="81">
        <v>20222</v>
      </c>
      <c r="B152" s="213"/>
      <c r="C152" s="213"/>
      <c r="D152" s="209"/>
      <c r="E152" s="220"/>
      <c r="F152" s="81">
        <f t="shared" si="16"/>
        <v>1403</v>
      </c>
      <c r="G152" s="82" t="str">
        <f>VLOOKUP($A152,'[1]Contract Price by Style'!$A$2:$J$1260,2,FALSE)</f>
        <v>D206</v>
      </c>
      <c r="H152" s="82" t="str">
        <f>VLOOKUP($A152,'[1]Contract Price by Style'!$A$2:$J$1260,3,FALSE)</f>
        <v>B140</v>
      </c>
      <c r="I152" s="82" t="str">
        <f>VLOOKUP($A152,'[1]Contract Price by Style'!$A$2:$J$1260,4,FALSE)</f>
        <v>Wmn Nv FA PolySkirt</v>
      </c>
      <c r="J152" s="82">
        <f>VLOOKUP($A152,'[1]Contract Price by Style'!$A$2:$J$1260,5,FALSE)</f>
        <v>1403</v>
      </c>
      <c r="K152" s="82" t="str">
        <f>VLOOKUP($A152,'[1]Contract Price by Style'!$A$2:$J$1260,6,FALSE)</f>
        <v>Female, Navy Dresswear Skirt, 100% Polyester</v>
      </c>
      <c r="L152" s="89">
        <f>VLOOKUP($A152,'[1]Contract Price by Style'!$A$2:$J$1260,7,FALSE)</f>
        <v>35.649000000000001</v>
      </c>
      <c r="M152" s="82" t="str">
        <f>VLOOKUP($A152,'[1]Contract Price by Style'!$A$2:$J$1260,8,FALSE)</f>
        <v>Bottoms</v>
      </c>
    </row>
    <row r="153" spans="1:13" s="90" customFormat="1">
      <c r="A153" s="81">
        <v>28519</v>
      </c>
      <c r="B153" s="213"/>
      <c r="C153" s="213"/>
      <c r="D153" s="209"/>
      <c r="E153" s="220"/>
      <c r="F153" s="81">
        <f t="shared" si="16"/>
        <v>4093</v>
      </c>
      <c r="G153" s="82" t="str">
        <f>VLOOKUP($A153,'[1]Contract Price by Style'!$A$2:$J$1260,2,FALSE)</f>
        <v>D204</v>
      </c>
      <c r="H153" s="82" t="str">
        <f>VLOOKUP($A153,'[1]Contract Price by Style'!$A$2:$J$1260,3,FALSE)</f>
        <v>B146</v>
      </c>
      <c r="I153" s="82" t="str">
        <f>VLOOKUP($A153,'[1]Contract Price by Style'!$A$2:$J$1260,4,FALSE)</f>
        <v>Wmn Nv FA PolyDress</v>
      </c>
      <c r="J153" s="82">
        <f>VLOOKUP($A153,'[1]Contract Price by Style'!$A$2:$J$1260,5,FALSE)</f>
        <v>4093</v>
      </c>
      <c r="K153" s="82" t="str">
        <f>VLOOKUP($A153,'[1]Contract Price by Style'!$A$2:$J$1260,6,FALSE)</f>
        <v>Female, Navy Dresswear Dress, 100% Polyester</v>
      </c>
      <c r="L153" s="89">
        <f>VLOOKUP($A153,'[1]Contract Price by Style'!$A$2:$J$1260,7,FALSE)</f>
        <v>122.349</v>
      </c>
      <c r="M153" s="82" t="str">
        <f>VLOOKUP($A153,'[1]Contract Price by Style'!$A$2:$J$1260,8,FALSE)</f>
        <v>Dress</v>
      </c>
    </row>
    <row r="154" spans="1:13">
      <c r="A154" s="42">
        <v>28520</v>
      </c>
      <c r="B154" s="201"/>
      <c r="C154" s="201"/>
      <c r="D154" s="203"/>
      <c r="E154" s="220"/>
      <c r="F154" s="42">
        <f t="shared" si="15"/>
        <v>4092</v>
      </c>
      <c r="G154" s="66" t="str">
        <f>VLOOKUP($A154,'[1]Contract Price by Style'!$A$2:$J$1260,2,FALSE)</f>
        <v>D112-S</v>
      </c>
      <c r="H154" s="66" t="str">
        <f>VLOOKUP($A154,'[1]Contract Price by Style'!$A$2:$J$1260,3,FALSE)</f>
        <v>B011</v>
      </c>
      <c r="I154" s="66" t="str">
        <f>VLOOKUP($A154,'[1]Contract Price by Style'!$A$2:$J$1260,4,FALSE)</f>
        <v>Wmn Nv FA Dress</v>
      </c>
      <c r="J154" s="66">
        <f>VLOOKUP($A154,'[1]Contract Price by Style'!$A$2:$J$1260,5,FALSE)</f>
        <v>4092</v>
      </c>
      <c r="K154" s="66" t="str">
        <f>VLOOKUP($A154,'[1]Contract Price by Style'!$A$2:$J$1260,6,FALSE)</f>
        <v xml:space="preserve">Female, Navy Dresswear Dress </v>
      </c>
      <c r="L154" s="88">
        <f>VLOOKUP($A154,'[1]Contract Price by Style'!$A$2:$J$1260,7,FALSE)</f>
        <v>101.949</v>
      </c>
      <c r="M154" s="66" t="str">
        <f>VLOOKUP($A154,'[1]Contract Price by Style'!$A$2:$J$1260,8,FALSE)</f>
        <v>Dress</v>
      </c>
    </row>
    <row r="155" spans="1:13">
      <c r="A155" s="42">
        <v>21935</v>
      </c>
      <c r="B155" s="101">
        <v>1</v>
      </c>
      <c r="C155" s="101"/>
      <c r="D155" s="42" t="s">
        <v>46</v>
      </c>
      <c r="E155" s="66" t="s">
        <v>193</v>
      </c>
      <c r="F155" s="42">
        <f t="shared" si="15"/>
        <v>6153</v>
      </c>
      <c r="G155" s="66" t="str">
        <f>VLOOKUP($A155,'[1]Contract Price by Style'!$A$2:$J$1260,2,FALSE)</f>
        <v>D136</v>
      </c>
      <c r="H155" s="66" t="str">
        <f>VLOOKUP($A155,'[1]Contract Price by Style'!$A$2:$J$1260,3,FALSE)</f>
        <v>B030</v>
      </c>
      <c r="I155" s="66" t="str">
        <f>VLOOKUP($A155,'[1]Contract Price by Style'!$A$2:$J$1260,4,FALSE)</f>
        <v>Wmn Blk FA Belt</v>
      </c>
      <c r="J155" s="66">
        <f>VLOOKUP($A155,'[1]Contract Price by Style'!$A$2:$J$1260,5,FALSE)</f>
        <v>6153</v>
      </c>
      <c r="K155" s="66" t="str">
        <f>VLOOKUP($A155,'[1]Contract Price by Style'!$A$2:$J$1260,6,FALSE)</f>
        <v>Female, Black Dresswear Leather Belt, Silver Buckle</v>
      </c>
      <c r="L155" s="88">
        <f>VLOOKUP($A155,'[1]Contract Price by Style'!$A$2:$J$1260,7,FALSE)</f>
        <v>12.189</v>
      </c>
      <c r="M155" s="66" t="str">
        <f>VLOOKUP($A155,'[1]Contract Price by Style'!$A$2:$J$1260,8,FALSE)</f>
        <v>Accessories</v>
      </c>
    </row>
    <row r="156" spans="1:13">
      <c r="A156" s="93">
        <v>21940</v>
      </c>
      <c r="B156" s="101">
        <v>1</v>
      </c>
      <c r="C156" s="101"/>
      <c r="D156" s="42" t="s">
        <v>49</v>
      </c>
      <c r="E156" s="66" t="s">
        <v>193</v>
      </c>
      <c r="F156" s="42">
        <f t="shared" si="15"/>
        <v>6013</v>
      </c>
      <c r="G156" s="66" t="str">
        <f>VLOOKUP($A156,'[1]Contract Price by Style'!$A$2:$J$1260,2,FALSE)</f>
        <v>D119-S</v>
      </c>
      <c r="H156" s="66" t="str">
        <f>VLOOKUP($A156,'[1]Contract Price by Style'!$A$2:$J$1260,3,FALSE)</f>
        <v>B024</v>
      </c>
      <c r="I156" s="66" t="str">
        <f>VLOOKUP($A156,'[1]Contract Price by Style'!$A$2:$J$1260,4,FALSE)</f>
        <v>Wmn Blk FA Purse</v>
      </c>
      <c r="J156" s="66">
        <f>VLOOKUP($A156,'[1]Contract Price by Style'!$A$2:$J$1260,5,FALSE)</f>
        <v>6013</v>
      </c>
      <c r="K156" s="66" t="str">
        <f>VLOOKUP($A156,'[1]Contract Price by Style'!$A$2:$J$1260,6,FALSE)</f>
        <v>Female, Black Dresswear Purse</v>
      </c>
      <c r="L156" s="88">
        <f>VLOOKUP($A156,'[1]Contract Price by Style'!$A$2:$J$1260,7,FALSE)</f>
        <v>61.149000000000001</v>
      </c>
      <c r="M156" s="66" t="str">
        <f>VLOOKUP($A156,'[1]Contract Price by Style'!$A$2:$J$1260,8,FALSE)</f>
        <v>Accessories</v>
      </c>
    </row>
    <row r="157" spans="1:13">
      <c r="A157" s="92">
        <v>28934</v>
      </c>
      <c r="B157" s="101">
        <v>1</v>
      </c>
      <c r="C157" s="101"/>
      <c r="D157" s="42" t="s">
        <v>47</v>
      </c>
      <c r="E157" s="66" t="s">
        <v>193</v>
      </c>
      <c r="F157" s="42">
        <f t="shared" si="15"/>
        <v>8169</v>
      </c>
      <c r="G157" s="66" t="str">
        <f>VLOOKUP($A157,'[1]Contract Price by Style'!$A$2:$J$1260,2,FALSE)</f>
        <v>D164</v>
      </c>
      <c r="H157" s="66" t="str">
        <f>VLOOKUP($A157,'[1]Contract Price by Style'!$A$2:$J$1260,3,FALSE)</f>
        <v>B077</v>
      </c>
      <c r="I157" s="66" t="str">
        <f>VLOOKUP($A157,'[1]Contract Price by Style'!$A$2:$J$1260,4,FALSE)</f>
        <v>Wmn Gry/Red FA Scarf/EX</v>
      </c>
      <c r="J157" s="66">
        <f>VLOOKUP($A157,'[1]Contract Price by Style'!$A$2:$J$1260,5,FALSE)</f>
        <v>8169</v>
      </c>
      <c r="K157" s="66" t="str">
        <f>VLOOKUP($A157,'[1]Contract Price by Style'!$A$2:$J$1260,6,FALSE)</f>
        <v>Female, Charcoal/Red Dresswear Scarf, EX</v>
      </c>
      <c r="L157" s="88">
        <f>VLOOKUP($A157,'[1]Contract Price by Style'!$A$2:$J$1260,7,FALSE)</f>
        <v>12.189</v>
      </c>
      <c r="M157" s="66" t="str">
        <f>VLOOKUP($A157,'[1]Contract Price by Style'!$A$2:$J$1260,8,FALSE)</f>
        <v>Accessories</v>
      </c>
    </row>
    <row r="158" spans="1:13">
      <c r="A158" s="42">
        <v>24938</v>
      </c>
      <c r="B158" s="101">
        <v>1</v>
      </c>
      <c r="C158" s="101"/>
      <c r="D158" s="42" t="s">
        <v>49</v>
      </c>
      <c r="E158" s="66" t="s">
        <v>193</v>
      </c>
      <c r="F158" s="42" t="str">
        <f t="shared" si="15"/>
        <v>8166E</v>
      </c>
      <c r="G158" s="66" t="str">
        <f>VLOOKUP($A158,'[1]Contract Price by Style'!$A$2:$J$1260,2,FALSE)</f>
        <v>D131-S</v>
      </c>
      <c r="H158" s="66" t="str">
        <f>VLOOKUP($A158,'[1]Contract Price by Style'!$A$2:$J$1260,3,FALSE)</f>
        <v>B071</v>
      </c>
      <c r="I158" s="66" t="str">
        <f>VLOOKUP($A158,'[1]Contract Price by Style'!$A$2:$J$1260,4,FALSE)</f>
        <v>Red FA Winter Scarf/EX</v>
      </c>
      <c r="J158" s="66" t="str">
        <f>VLOOKUP($A158,'[1]Contract Price by Style'!$A$2:$J$1260,5,FALSE)</f>
        <v>8166E</v>
      </c>
      <c r="K158" s="66" t="str">
        <f>VLOOKUP($A158,'[1]Contract Price by Style'!$A$2:$J$1260,6,FALSE)</f>
        <v>Unisex, Red Winter Scarf, EX Logo</v>
      </c>
      <c r="L158" s="88">
        <f>VLOOKUP($A158,'[1]Contract Price by Style'!$A$2:$J$1260,7,FALSE)</f>
        <v>22.39</v>
      </c>
      <c r="M158" s="66" t="str">
        <f>VLOOKUP($A158,'[1]Contract Price by Style'!$A$2:$J$1260,8,FALSE)</f>
        <v>Accessories</v>
      </c>
    </row>
    <row r="159" spans="1:13">
      <c r="A159" s="42">
        <v>24900</v>
      </c>
      <c r="B159" s="46">
        <v>1</v>
      </c>
      <c r="C159" s="46"/>
      <c r="D159" s="42" t="s">
        <v>46</v>
      </c>
      <c r="E159" s="66" t="s">
        <v>193</v>
      </c>
      <c r="F159" s="42">
        <f t="shared" si="15"/>
        <v>6046</v>
      </c>
      <c r="G159" s="66" t="str">
        <f>VLOOKUP($A159,'[1]Contract Price by Style'!$A$2:$J$1260,2,FALSE)</f>
        <v>D105</v>
      </c>
      <c r="H159" s="66" t="str">
        <f>VLOOKUP($A159,'[1]Contract Price by Style'!$A$2:$J$1260,3,FALSE)</f>
        <v>B028</v>
      </c>
      <c r="I159" s="66" t="str">
        <f>VLOOKUP($A159,'[1]Contract Price by Style'!$A$2:$J$1260,4,FALSE)</f>
        <v>Lanyard Blu wRdChar ACExp</v>
      </c>
      <c r="J159" s="66">
        <f>VLOOKUP($A159,'[1]Contract Price by Style'!$A$2:$J$1260,5,FALSE)</f>
        <v>6046</v>
      </c>
      <c r="K159" s="66" t="str">
        <f>VLOOKUP($A159,'[1]Contract Price by Style'!$A$2:$J$1260,6,FALSE)</f>
        <v>Unisex Air Canada Express Lanyard</v>
      </c>
      <c r="L159" s="88">
        <f>VLOOKUP($A159,'[1]Contract Price by Style'!$A$2:$J$1260,7,FALSE)</f>
        <v>1.7238</v>
      </c>
      <c r="M159" s="66" t="str">
        <f>VLOOKUP($A159,'[1]Contract Price by Style'!$A$2:$J$1260,8,FALSE)</f>
        <v>Accessories</v>
      </c>
    </row>
    <row r="160" spans="1:13">
      <c r="A160" s="42">
        <v>1936</v>
      </c>
      <c r="B160" s="101">
        <v>1</v>
      </c>
      <c r="C160" s="101"/>
      <c r="D160" s="42" t="s">
        <v>45</v>
      </c>
      <c r="E160" s="66" t="s">
        <v>193</v>
      </c>
      <c r="F160" s="42">
        <f t="shared" si="15"/>
        <v>6012</v>
      </c>
      <c r="G160" s="66" t="str">
        <f>VLOOKUP($A160,'[1]Contract Price by Style'!$A$2:$J$1260,2,FALSE)</f>
        <v>D115-S</v>
      </c>
      <c r="H160" s="66" t="str">
        <f>VLOOKUP($A160,'[1]Contract Price by Style'!$A$2:$J$1260,3,FALSE)</f>
        <v>B027</v>
      </c>
      <c r="I160" s="66" t="str">
        <f>VLOOKUP($A160,'[1]Contract Price by Style'!$A$2:$J$1260,4,FALSE)</f>
        <v>Wmn Blk Leather Gloves</v>
      </c>
      <c r="J160" s="66">
        <f>VLOOKUP($A160,'[1]Contract Price by Style'!$A$2:$J$1260,5,FALSE)</f>
        <v>6012</v>
      </c>
      <c r="K160" s="66" t="str">
        <f>VLOOKUP($A160,'[1]Contract Price by Style'!$A$2:$J$1260,6,FALSE)</f>
        <v>Female, Black Leather Gloves</v>
      </c>
      <c r="L160" s="88">
        <f>VLOOKUP($A160,'[1]Contract Price by Style'!$A$2:$J$1260,7,FALSE)</f>
        <v>24.428999999999998</v>
      </c>
      <c r="M160" s="66" t="str">
        <f>VLOOKUP($A160,'[1]Contract Price by Style'!$A$2:$J$1260,8,FALSE)</f>
        <v>Accessories</v>
      </c>
    </row>
    <row r="161" spans="1:13">
      <c r="A161" s="42">
        <v>8924</v>
      </c>
      <c r="B161" s="101">
        <v>1</v>
      </c>
      <c r="C161" s="101"/>
      <c r="D161" s="42" t="s">
        <v>49</v>
      </c>
      <c r="E161" s="66" t="s">
        <v>193</v>
      </c>
      <c r="F161" s="42" t="str">
        <f t="shared" si="15"/>
        <v>614503/</v>
      </c>
      <c r="G161" s="66" t="str">
        <f>VLOOKUP($A161,'[1]Contract Price by Style'!$A$2:$J$1260,2,FALSE)</f>
        <v>NONE</v>
      </c>
      <c r="H161" s="66" t="str">
        <f>VLOOKUP($A161,'[1]Contract Price by Style'!$A$2:$J$1260,3,FALSE)</f>
        <v>NONE</v>
      </c>
      <c r="I161" s="66" t="str">
        <f>VLOOKUP($A161,'[1]Contract Price by Style'!$A$2:$J$1260,4,FALSE)</f>
        <v>Jazz suitcase (distro)</v>
      </c>
      <c r="J161" s="66" t="str">
        <f>VLOOKUP($A161,'[1]Contract Price by Style'!$A$2:$J$1260,5,FALSE)</f>
        <v>614503/</v>
      </c>
      <c r="K161" s="66" t="str">
        <f>VLOOKUP($A161,'[1]Contract Price by Style'!$A$2:$J$1260,6,FALSE)</f>
        <v>Unisex, Black Suitcase, Jazz</v>
      </c>
      <c r="L161" s="88">
        <f>VLOOKUP($A161,'[1]Contract Price by Style'!$A$2:$J$1260,7,FALSE)</f>
        <v>142.30000000000001</v>
      </c>
      <c r="M161" s="66" t="str">
        <f>VLOOKUP($A161,'[1]Contract Price by Style'!$A$2:$J$1260,8,FALSE)</f>
        <v>Accessories</v>
      </c>
    </row>
    <row r="162" spans="1:13" ht="30">
      <c r="A162" s="42">
        <v>8926</v>
      </c>
      <c r="B162" s="101">
        <v>1</v>
      </c>
      <c r="C162" s="101"/>
      <c r="D162" s="42" t="s">
        <v>45</v>
      </c>
      <c r="E162" s="66" t="s">
        <v>193</v>
      </c>
      <c r="F162" s="42" t="str">
        <f t="shared" si="15"/>
        <v>NONE (DISTRO PRODUCT)</v>
      </c>
      <c r="G162" s="66" t="str">
        <f>VLOOKUP($A162,'[1]Contract Price by Style'!$A$2:$J$1260,2,FALSE)</f>
        <v>NONE</v>
      </c>
      <c r="H162" s="66" t="str">
        <f>VLOOKUP($A162,'[1]Contract Price by Style'!$A$2:$J$1260,3,FALSE)</f>
        <v>NONE</v>
      </c>
      <c r="I162" s="66" t="str">
        <f>VLOOKUP($A162,'[1]Contract Price by Style'!$A$2:$J$1260,4,FALSE)</f>
        <v>Purser Bag (distro)</v>
      </c>
      <c r="J162" s="151" t="str">
        <f>VLOOKUP($A162,'[1]Contract Price by Style'!$A$2:$J$1260,5,FALSE)</f>
        <v>NONE (DISTRO PRODUCT)</v>
      </c>
      <c r="K162" s="66" t="str">
        <f>VLOOKUP($A162,'[1]Contract Price by Style'!$A$2:$J$1260,6,FALSE)</f>
        <v>Unisex, Black Purser Bag, Jazz</v>
      </c>
      <c r="L162" s="88">
        <f>VLOOKUP($A162,'[1]Contract Price by Style'!$A$2:$J$1260,7,FALSE)</f>
        <v>4.95</v>
      </c>
      <c r="M162" s="66" t="str">
        <f>VLOOKUP($A162,'[1]Contract Price by Style'!$A$2:$J$1260,8,FALSE)</f>
        <v>Accessories</v>
      </c>
    </row>
    <row r="163" spans="1:13">
      <c r="A163" s="42">
        <v>21960</v>
      </c>
      <c r="B163" s="206">
        <v>1</v>
      </c>
      <c r="C163" s="206"/>
      <c r="D163" s="202" t="s">
        <v>59</v>
      </c>
      <c r="E163" s="215" t="s">
        <v>157</v>
      </c>
      <c r="F163" s="42">
        <f t="shared" si="15"/>
        <v>608518</v>
      </c>
      <c r="G163" s="66" t="str">
        <f>VLOOKUP($A163,'[1]Contract Price by Style'!$A$2:$J$1260,2,FALSE)</f>
        <v>D121</v>
      </c>
      <c r="H163" s="66" t="str">
        <f>VLOOKUP($A163,'[1]Contract Price by Style'!$A$2:$J$1260,3,FALSE)</f>
        <v>B032</v>
      </c>
      <c r="I163" s="66" t="str">
        <f>VLOOKUP($A163,'[1]Contract Price by Style'!$A$2:$J$1260,4,FALSE)</f>
        <v>Silver FA Brevet/</v>
      </c>
      <c r="J163" s="66">
        <f>VLOOKUP($A163,'[1]Contract Price by Style'!$A$2:$J$1260,5,FALSE)</f>
        <v>608518</v>
      </c>
      <c r="K163" s="66" t="str">
        <f>VLOOKUP($A163,'[1]Contract Price by Style'!$A$2:$J$1260,6,FALSE)</f>
        <v xml:space="preserve">Unisex, Silver Dresswear Brevet, Express, Blank </v>
      </c>
      <c r="L163" s="88">
        <f>VLOOKUP($A163,'[1]Contract Price by Style'!$A$2:$J$1260,7,FALSE)</f>
        <v>10.148999999999999</v>
      </c>
      <c r="M163" s="66" t="str">
        <f>VLOOKUP($A163,'[1]Contract Price by Style'!$A$2:$J$1260,8,FALSE)</f>
        <v>Accessories</v>
      </c>
    </row>
    <row r="164" spans="1:13" s="94" customFormat="1">
      <c r="A164" s="92">
        <v>1979</v>
      </c>
      <c r="B164" s="207"/>
      <c r="C164" s="207"/>
      <c r="D164" s="209"/>
      <c r="E164" s="215"/>
      <c r="F164" s="71">
        <f t="shared" si="15"/>
        <v>6067</v>
      </c>
      <c r="G164" s="71" t="str">
        <f>VLOOKUP($A164,'[1]Contract Price by Style'!$A$2:$J$1260,2,FALSE)</f>
        <v>NONE</v>
      </c>
      <c r="H164" s="71" t="str">
        <f>VLOOKUP($A164,'[1]Contract Price by Style'!$A$2:$J$1260,3,FALSE)</f>
        <v>B090</v>
      </c>
      <c r="I164" s="71" t="str">
        <f>VLOOKUP($A164,'[1]Contract Price by Style'!$A$2:$J$1260,4,FALSE)</f>
        <v>Slv Clutchback for Brevets</v>
      </c>
      <c r="J164" s="71">
        <f>VLOOKUP($A164,'[1]Contract Price by Style'!$A$2:$J$1260,5,FALSE)</f>
        <v>6067</v>
      </c>
      <c r="K164" s="71" t="str">
        <f>VLOOKUP($A164,'[1]Contract Price by Style'!$A$2:$J$1260,6,FALSE)</f>
        <v>Unisex, Silver Replacement Clutchbacks for Brevets</v>
      </c>
      <c r="L164" s="72">
        <f>VLOOKUP($A164,'[1]Contract Price by Style'!$A$2:$J$1260,7,FALSE)</f>
        <v>0.75</v>
      </c>
      <c r="M164" s="73" t="str">
        <f>VLOOKUP($A164,'[1]Contract Price by Style'!$A$2:$J$1260,8,FALSE)</f>
        <v>Accessories</v>
      </c>
    </row>
    <row r="165" spans="1:13" ht="30">
      <c r="A165" s="92">
        <v>21962</v>
      </c>
      <c r="B165" s="208"/>
      <c r="C165" s="208"/>
      <c r="D165" s="203"/>
      <c r="E165" s="215"/>
      <c r="F165" s="42" t="str">
        <f t="shared" si="15"/>
        <v>608518/N</v>
      </c>
      <c r="G165" s="66" t="str">
        <f>VLOOKUP($A165,'[1]Contract Price by Style'!$A$2:$J$1260,2,FALSE)</f>
        <v>D121</v>
      </c>
      <c r="H165" s="66" t="str">
        <f>VLOOKUP($A165,'[1]Contract Price by Style'!$A$2:$J$1260,3,FALSE)</f>
        <v>B032</v>
      </c>
      <c r="I165" s="66" t="str">
        <f>VLOOKUP($A165,'[1]Contract Price by Style'!$A$2:$J$1260,4,FALSE)</f>
        <v>Silver Express Brevet w/name</v>
      </c>
      <c r="J165" s="66" t="str">
        <f>VLOOKUP($A165,'[1]Contract Price by Style'!$A$2:$J$1260,5,FALSE)</f>
        <v>608518/N</v>
      </c>
      <c r="K165" s="66" t="str">
        <f>VLOOKUP($A165,'[1]Contract Price by Style'!$A$2:$J$1260,6,FALSE)</f>
        <v>Unisex, Silver Dresswear Brevet, Express, to be engraved with name</v>
      </c>
      <c r="L165" s="88">
        <f>VLOOKUP($A165,'[1]Contract Price by Style'!$A$2:$J$1260,7,FALSE)</f>
        <v>13.65</v>
      </c>
      <c r="M165" s="66" t="str">
        <f>VLOOKUP($A165,'[1]Contract Price by Style'!$A$2:$J$1260,8,FALSE)</f>
        <v>Accessories</v>
      </c>
    </row>
    <row r="166" spans="1:13">
      <c r="A166" s="42">
        <v>21644</v>
      </c>
      <c r="B166" s="101">
        <v>1</v>
      </c>
      <c r="C166" s="101"/>
      <c r="D166" s="42" t="s">
        <v>45</v>
      </c>
      <c r="E166" s="47" t="s">
        <v>193</v>
      </c>
      <c r="F166" s="42" t="str">
        <f t="shared" si="15"/>
        <v>V130J</v>
      </c>
      <c r="G166" s="66" t="str">
        <f>VLOOKUP($A166,'[1]Contract Price by Style'!$A$2:$J$1260,2,FALSE)</f>
        <v>S100-S</v>
      </c>
      <c r="H166" s="66" t="str">
        <f>VLOOKUP($A166,'[1]Contract Price by Style'!$A$2:$J$1260,3,FALSE)</f>
        <v>B095</v>
      </c>
      <c r="I166" s="66" t="str">
        <f>VLOOKUP($A166,'[1]Contract Price by Style'!$A$2:$J$1260,4,FALSE)</f>
        <v>Hi Vis Yellow Vest/JZ</v>
      </c>
      <c r="J166" s="66" t="str">
        <f>VLOOKUP($A166,'[1]Contract Price by Style'!$A$2:$J$1260,5,FALSE)</f>
        <v>V130J</v>
      </c>
      <c r="K166" s="66" t="str">
        <f>VLOOKUP($A166,'[1]Contract Price by Style'!$A$2:$J$1260,6,FALSE)</f>
        <v>Unisex, Yellow Hi-Vis Vest, Jazz Logo</v>
      </c>
      <c r="L166" s="88">
        <f>VLOOKUP($A166,'[1]Contract Price by Style'!$A$2:$J$1260,7,FALSE)</f>
        <v>15.95</v>
      </c>
      <c r="M166" s="66" t="str">
        <f>VLOOKUP($A166,'[1]Contract Price by Style'!$A$2:$J$1260,8,FALSE)</f>
        <v>Vests</v>
      </c>
    </row>
    <row r="167" spans="1:13">
      <c r="A167" s="163"/>
      <c r="B167" s="80"/>
      <c r="C167" s="154"/>
      <c r="D167" s="154"/>
      <c r="F167" s="164"/>
    </row>
    <row r="168" spans="1:13">
      <c r="A168" s="99" t="s">
        <v>230</v>
      </c>
      <c r="B168" s="99"/>
      <c r="C168" s="99"/>
      <c r="D168" s="99"/>
      <c r="E168" s="67"/>
      <c r="F168" s="99"/>
      <c r="G168" s="160"/>
      <c r="H168" s="131"/>
      <c r="I168" s="131"/>
      <c r="J168" s="131"/>
      <c r="K168" s="131"/>
      <c r="L168" s="150"/>
      <c r="M168" s="131"/>
    </row>
    <row r="169" spans="1:13">
      <c r="A169" s="76" t="s">
        <v>257</v>
      </c>
      <c r="B169" s="78"/>
      <c r="C169" s="78"/>
      <c r="D169" s="78"/>
      <c r="E169" s="68"/>
      <c r="F169" s="78"/>
      <c r="G169" s="161"/>
      <c r="H169" s="133"/>
      <c r="I169" s="133"/>
      <c r="J169" s="133"/>
      <c r="K169" s="133"/>
      <c r="L169" s="162"/>
      <c r="M169" s="133"/>
    </row>
    <row r="170" spans="1:13" s="41" customFormat="1" ht="60">
      <c r="A170" s="33" t="s">
        <v>211</v>
      </c>
      <c r="B170" s="34" t="s">
        <v>42</v>
      </c>
      <c r="C170" s="34" t="s">
        <v>43</v>
      </c>
      <c r="D170" s="35" t="s">
        <v>212</v>
      </c>
      <c r="E170" s="36" t="s">
        <v>221</v>
      </c>
      <c r="F170" s="37" t="s">
        <v>213</v>
      </c>
      <c r="G170" s="38" t="s">
        <v>214</v>
      </c>
      <c r="H170" s="37" t="s">
        <v>215</v>
      </c>
      <c r="I170" s="37" t="s">
        <v>216</v>
      </c>
      <c r="J170" s="37" t="s">
        <v>217</v>
      </c>
      <c r="K170" s="37" t="s">
        <v>210</v>
      </c>
      <c r="L170" s="39" t="s">
        <v>218</v>
      </c>
      <c r="M170" s="40" t="s">
        <v>219</v>
      </c>
    </row>
    <row r="171" spans="1:13">
      <c r="A171" s="42">
        <v>20310</v>
      </c>
      <c r="B171" s="206">
        <v>1</v>
      </c>
      <c r="C171" s="206"/>
      <c r="D171" s="219" t="s">
        <v>134</v>
      </c>
      <c r="E171" s="215" t="s">
        <v>166</v>
      </c>
      <c r="F171" s="42">
        <f t="shared" ref="F171:F195" si="17">J171</f>
        <v>5973</v>
      </c>
      <c r="G171" s="66" t="str">
        <f>VLOOKUP($A171,'[1]Contract Price by Style'!$A$2:$J$1260,2,FALSE)</f>
        <v>D144</v>
      </c>
      <c r="H171" s="66" t="str">
        <f>VLOOKUP($A171,'[1]Contract Price by Style'!$A$2:$J$1260,3,FALSE)</f>
        <v>B049</v>
      </c>
      <c r="I171" s="66" t="str">
        <f>VLOOKUP($A171,'[1]Contract Price by Style'!$A$2:$J$1260,4,FALSE)</f>
        <v>Men Blk AllWeather Coat</v>
      </c>
      <c r="J171" s="66">
        <f>VLOOKUP($A171,'[1]Contract Price by Style'!$A$2:$J$1260,5,FALSE)</f>
        <v>5973</v>
      </c>
      <c r="K171" s="66" t="str">
        <f>VLOOKUP($A171,'[1]Contract Price by Style'!$A$2:$J$1260,6,FALSE)</f>
        <v>Male, Black All Weather Coat</v>
      </c>
      <c r="L171" s="88">
        <f>VLOOKUP($A171,'[1]Contract Price by Style'!$A$2:$J$1260,7,FALSE)</f>
        <v>152.94899999999998</v>
      </c>
      <c r="M171" s="66" t="str">
        <f>VLOOKUP($A171,'[1]Contract Price by Style'!$A$2:$J$1260,8,FALSE)</f>
        <v>Outerwear</v>
      </c>
    </row>
    <row r="172" spans="1:13">
      <c r="A172" s="42">
        <v>20315</v>
      </c>
      <c r="B172" s="203"/>
      <c r="C172" s="203"/>
      <c r="D172" s="214"/>
      <c r="E172" s="215"/>
      <c r="F172" s="42">
        <f t="shared" si="17"/>
        <v>5972</v>
      </c>
      <c r="G172" s="66" t="str">
        <f>VLOOKUP($A172,'[1]Contract Price by Style'!$A$2:$J$1260,2,FALSE)</f>
        <v>D130</v>
      </c>
      <c r="H172" s="66" t="str">
        <f>VLOOKUP($A172,'[1]Contract Price by Style'!$A$2:$J$1260,3,FALSE)</f>
        <v>B048</v>
      </c>
      <c r="I172" s="66" t="str">
        <f>VLOOKUP($A172,'[1]Contract Price by Style'!$A$2:$J$1260,4,FALSE)</f>
        <v>Men Blk Topper Coat</v>
      </c>
      <c r="J172" s="66">
        <f>VLOOKUP($A172,'[1]Contract Price by Style'!$A$2:$J$1260,5,FALSE)</f>
        <v>5972</v>
      </c>
      <c r="K172" s="66" t="str">
        <f>VLOOKUP($A172,'[1]Contract Price by Style'!$A$2:$J$1260,6,FALSE)</f>
        <v>Male, Black Topper Coat</v>
      </c>
      <c r="L172" s="88">
        <f>VLOOKUP($A172,'[1]Contract Price by Style'!$A$2:$J$1260,7,FALSE)</f>
        <v>173.34899999999999</v>
      </c>
      <c r="M172" s="66" t="str">
        <f>VLOOKUP($A172,'[1]Contract Price by Style'!$A$2:$J$1260,8,FALSE)</f>
        <v>Outerwear</v>
      </c>
    </row>
    <row r="173" spans="1:13" s="90" customFormat="1">
      <c r="A173" s="81">
        <v>28314</v>
      </c>
      <c r="B173" s="200">
        <v>1</v>
      </c>
      <c r="C173" s="219"/>
      <c r="D173" s="202" t="s">
        <v>47</v>
      </c>
      <c r="E173" s="217" t="s">
        <v>193</v>
      </c>
      <c r="F173" s="81">
        <f t="shared" ref="F173:F183" si="18">J173</f>
        <v>5806</v>
      </c>
      <c r="G173" s="82" t="str">
        <f>VLOOKUP($A173,'[1]Contract Price by Style'!$A$2:$J$1260,2,FALSE)</f>
        <v>D211</v>
      </c>
      <c r="H173" s="82" t="str">
        <f>VLOOKUP($A173,'[1]Contract Price by Style'!$A$2:$J$1260,3,FALSE)</f>
        <v>B144</v>
      </c>
      <c r="I173" s="82" t="str">
        <f>VLOOKUP($A173,'[1]Contract Price by Style'!$A$2:$J$1260,4,FALSE)</f>
        <v>Men Nv FA PolyBlazer</v>
      </c>
      <c r="J173" s="82">
        <f>VLOOKUP($A173,'[1]Contract Price by Style'!$A$2:$J$1260,5,FALSE)</f>
        <v>5806</v>
      </c>
      <c r="K173" s="82" t="str">
        <f>VLOOKUP($A173,'[1]Contract Price by Style'!$A$2:$J$1260,6,FALSE)</f>
        <v>Male, Navy Dresswear Blazer, 100% Polyester</v>
      </c>
      <c r="L173" s="89">
        <f>VLOOKUP($A173,'[1]Contract Price by Style'!$A$2:$J$1260,7,FALSE)</f>
        <v>122.349</v>
      </c>
      <c r="M173" s="82" t="str">
        <f>VLOOKUP($A173,'[1]Contract Price by Style'!$A$2:$J$1260,8,FALSE)</f>
        <v>Blazers</v>
      </c>
    </row>
    <row r="174" spans="1:13">
      <c r="A174" s="42">
        <v>28311</v>
      </c>
      <c r="B174" s="201"/>
      <c r="C174" s="214"/>
      <c r="D174" s="203"/>
      <c r="E174" s="218"/>
      <c r="F174" s="42">
        <f t="shared" si="18"/>
        <v>5803</v>
      </c>
      <c r="G174" s="66" t="str">
        <f>VLOOKUP($A174,'[1]Contract Price by Style'!$A$2:$J$1260,2,FALSE)</f>
        <v>D138</v>
      </c>
      <c r="H174" s="66" t="str">
        <f>VLOOKUP($A174,'[1]Contract Price by Style'!$A$2:$J$1260,3,FALSE)</f>
        <v>B002</v>
      </c>
      <c r="I174" s="66" t="str">
        <f>VLOOKUP($A174,'[1]Contract Price by Style'!$A$2:$J$1260,4,FALSE)</f>
        <v>Men Nv FA Blazer</v>
      </c>
      <c r="J174" s="66">
        <f>VLOOKUP($A174,'[1]Contract Price by Style'!$A$2:$J$1260,5,FALSE)</f>
        <v>5803</v>
      </c>
      <c r="K174" s="66" t="str">
        <f>VLOOKUP($A174,'[1]Contract Price by Style'!$A$2:$J$1260,6,FALSE)</f>
        <v>Male, Navy Dresswear Blazer</v>
      </c>
      <c r="L174" s="88">
        <f>VLOOKUP($A174,'[1]Contract Price by Style'!$A$2:$J$1260,7,FALSE)</f>
        <v>112.149</v>
      </c>
      <c r="M174" s="66" t="str">
        <f>VLOOKUP($A174,'[1]Contract Price by Style'!$A$2:$J$1260,8,FALSE)</f>
        <v>Blazers</v>
      </c>
    </row>
    <row r="175" spans="1:13" s="90" customFormat="1">
      <c r="A175" s="81">
        <v>20313</v>
      </c>
      <c r="B175" s="200">
        <v>1</v>
      </c>
      <c r="C175" s="200"/>
      <c r="D175" s="202" t="s">
        <v>46</v>
      </c>
      <c r="E175" s="217" t="s">
        <v>193</v>
      </c>
      <c r="F175" s="81">
        <f t="shared" si="18"/>
        <v>5524</v>
      </c>
      <c r="G175" s="82" t="str">
        <f>VLOOKUP($A175,'[1]Contract Price by Style'!$A$2:$J$1260,2,FALSE)</f>
        <v>D208</v>
      </c>
      <c r="H175" s="82" t="str">
        <f>VLOOKUP($A175,'[1]Contract Price by Style'!$A$2:$J$1260,3,FALSE)</f>
        <v>B145</v>
      </c>
      <c r="I175" s="82" t="str">
        <f>VLOOKUP($A175,'[1]Contract Price by Style'!$A$2:$J$1260,4,FALSE)</f>
        <v>Men Nv FA PolySuit Vest</v>
      </c>
      <c r="J175" s="82">
        <f>VLOOKUP($A175,'[1]Contract Price by Style'!$A$2:$J$1260,5,FALSE)</f>
        <v>5524</v>
      </c>
      <c r="K175" s="82" t="str">
        <f>VLOOKUP($A175,'[1]Contract Price by Style'!$A$2:$J$1260,6,FALSE)</f>
        <v>Male, Navy Dresswear Vest, 100% Polyester</v>
      </c>
      <c r="L175" s="89">
        <f>VLOOKUP($A175,'[1]Contract Price by Style'!$A$2:$J$1260,7,FALSE)</f>
        <v>47.889000000000003</v>
      </c>
      <c r="M175" s="82" t="str">
        <f>VLOOKUP($A175,'[1]Contract Price by Style'!$A$2:$J$1260,8,FALSE)</f>
        <v>Vests</v>
      </c>
    </row>
    <row r="176" spans="1:13">
      <c r="A176" s="42">
        <v>20312</v>
      </c>
      <c r="B176" s="201"/>
      <c r="C176" s="201"/>
      <c r="D176" s="203"/>
      <c r="E176" s="218"/>
      <c r="F176" s="42">
        <f t="shared" si="18"/>
        <v>5522</v>
      </c>
      <c r="G176" s="66" t="str">
        <f>VLOOKUP($A176,'[1]Contract Price by Style'!$A$2:$J$1260,2,FALSE)</f>
        <v>D142</v>
      </c>
      <c r="H176" s="66" t="str">
        <f>VLOOKUP($A176,'[1]Contract Price by Style'!$A$2:$J$1260,3,FALSE)</f>
        <v>B021</v>
      </c>
      <c r="I176" s="66" t="str">
        <f>VLOOKUP($A176,'[1]Contract Price by Style'!$A$2:$J$1260,4,FALSE)</f>
        <v>Men Nv FA Suit Vest</v>
      </c>
      <c r="J176" s="66">
        <f>VLOOKUP($A176,'[1]Contract Price by Style'!$A$2:$J$1260,5,FALSE)</f>
        <v>5522</v>
      </c>
      <c r="K176" s="66" t="str">
        <f>VLOOKUP($A176,'[1]Contract Price by Style'!$A$2:$J$1260,6,FALSE)</f>
        <v>Male, Navy Dresswear Vest</v>
      </c>
      <c r="L176" s="88">
        <f>VLOOKUP($A176,'[1]Contract Price by Style'!$A$2:$J$1260,7,FALSE)</f>
        <v>52.989000000000004</v>
      </c>
      <c r="M176" s="66" t="str">
        <f>VLOOKUP($A176,'[1]Contract Price by Style'!$A$2:$J$1260,8,FALSE)</f>
        <v>Vests</v>
      </c>
    </row>
    <row r="177" spans="1:13">
      <c r="A177" s="42">
        <v>24430</v>
      </c>
      <c r="B177" s="101">
        <v>1</v>
      </c>
      <c r="C177" s="101"/>
      <c r="D177" s="42" t="s">
        <v>46</v>
      </c>
      <c r="E177" s="47" t="s">
        <v>193</v>
      </c>
      <c r="F177" s="42">
        <f t="shared" si="18"/>
        <v>7016</v>
      </c>
      <c r="G177" s="66" t="str">
        <f>VLOOKUP($A177,'[1]Contract Price by Style'!$A$2:$J$1260,2,FALSE)</f>
        <v>D158</v>
      </c>
      <c r="H177" s="66" t="str">
        <f>VLOOKUP($A177,'[1]Contract Price by Style'!$A$2:$J$1260,3,FALSE)</f>
        <v>B130</v>
      </c>
      <c r="I177" s="66" t="str">
        <f>VLOOKUP($A177,'[1]Contract Price by Style'!$A$2:$J$1260,4,FALSE)</f>
        <v>Men Nv FA Sweater</v>
      </c>
      <c r="J177" s="66">
        <f>VLOOKUP($A177,'[1]Contract Price by Style'!$A$2:$J$1260,5,FALSE)</f>
        <v>7016</v>
      </c>
      <c r="K177" s="66" t="str">
        <f>VLOOKUP($A177,'[1]Contract Price by Style'!$A$2:$J$1260,6,FALSE)</f>
        <v>Male, Navy Dresswear Warm Sweater Zip Cardigan</v>
      </c>
      <c r="L177" s="88">
        <f>VLOOKUP($A177,'[1]Contract Price by Style'!$A$2:$J$1260,7,FALSE)</f>
        <v>47.889000000000003</v>
      </c>
      <c r="M177" s="66" t="str">
        <f>VLOOKUP($A177,'[1]Contract Price by Style'!$A$2:$J$1260,8,FALSE)</f>
        <v>Sweaters</v>
      </c>
    </row>
    <row r="178" spans="1:13">
      <c r="A178" s="92">
        <v>21112</v>
      </c>
      <c r="B178" s="200">
        <v>1</v>
      </c>
      <c r="C178" s="200"/>
      <c r="D178" s="202" t="s">
        <v>53</v>
      </c>
      <c r="E178" s="215" t="s">
        <v>157</v>
      </c>
      <c r="F178" s="42">
        <f t="shared" si="18"/>
        <v>3620</v>
      </c>
      <c r="G178" s="66" t="str">
        <f>VLOOKUP($A178,'[1]Contract Price by Style'!$A$2:$J$1260,2,FALSE)</f>
        <v>D107</v>
      </c>
      <c r="H178" s="66" t="str">
        <f>VLOOKUP($A178,'[1]Contract Price by Style'!$A$2:$J$1260,3,FALSE)</f>
        <v>B014</v>
      </c>
      <c r="I178" s="66" t="str">
        <f>VLOOKUP($A178,'[1]Contract Price by Style'!$A$2:$J$1260,4,FALSE)</f>
        <v>Men Lt Blu FA LS Shirt</v>
      </c>
      <c r="J178" s="66">
        <f>VLOOKUP($A178,'[1]Contract Price by Style'!$A$2:$J$1260,5,FALSE)</f>
        <v>3620</v>
      </c>
      <c r="K178" s="66" t="str">
        <f>VLOOKUP($A178,'[1]Contract Price by Style'!$A$2:$J$1260,6,FALSE)</f>
        <v>Male, Blue Dresswear Long Sleeve Shirt</v>
      </c>
      <c r="L178" s="88">
        <f>VLOOKUP($A178,'[1]Contract Price by Style'!$A$2:$J$1260,7,FALSE)</f>
        <v>18.309000000000001</v>
      </c>
      <c r="M178" s="66" t="str">
        <f>VLOOKUP($A178,'[1]Contract Price by Style'!$A$2:$J$1260,8,FALSE)</f>
        <v>Tops</v>
      </c>
    </row>
    <row r="179" spans="1:13" s="90" customFormat="1">
      <c r="A179" s="81">
        <v>21119</v>
      </c>
      <c r="B179" s="213"/>
      <c r="C179" s="213"/>
      <c r="D179" s="209"/>
      <c r="E179" s="215"/>
      <c r="F179" s="81">
        <f t="shared" si="18"/>
        <v>3545</v>
      </c>
      <c r="G179" s="82" t="str">
        <f>VLOOKUP($A179,'[1]Contract Price by Style'!$A$2:$J$1260,2,FALSE)</f>
        <v>D188</v>
      </c>
      <c r="H179" s="82" t="str">
        <f>VLOOKUP($A179,'[1]Contract Price by Style'!$A$2:$J$1260,3,FALSE)</f>
        <v>B069</v>
      </c>
      <c r="I179" s="82" t="str">
        <f>VLOOKUP($A179,'[1]Contract Price by Style'!$A$2:$J$1260,4,FALSE)</f>
        <v>Men Blu FA SS Ctn Shirt</v>
      </c>
      <c r="J179" s="82">
        <f>VLOOKUP($A179,'[1]Contract Price by Style'!$A$2:$J$1260,5,FALSE)</f>
        <v>3545</v>
      </c>
      <c r="K179" s="82" t="str">
        <f>VLOOKUP($A179,'[1]Contract Price by Style'!$A$2:$J$1260,6,FALSE)</f>
        <v>Male, Blue Dresswear Short Sleeve Shirt, 100% Cotton</v>
      </c>
      <c r="L179" s="89">
        <f>VLOOKUP($A179,'[1]Contract Price by Style'!$A$2:$J$1260,7,FALSE)</f>
        <v>21.369</v>
      </c>
      <c r="M179" s="82" t="str">
        <f>VLOOKUP($A179,'[1]Contract Price by Style'!$A$2:$J$1260,8,FALSE)</f>
        <v>Tops</v>
      </c>
    </row>
    <row r="180" spans="1:13" s="90" customFormat="1">
      <c r="A180" s="81">
        <v>21118</v>
      </c>
      <c r="B180" s="213"/>
      <c r="C180" s="213"/>
      <c r="D180" s="209"/>
      <c r="E180" s="215"/>
      <c r="F180" s="81">
        <f t="shared" si="18"/>
        <v>3622</v>
      </c>
      <c r="G180" s="82" t="str">
        <f>VLOOKUP($A180,'[1]Contract Price by Style'!$A$2:$J$1260,2,FALSE)</f>
        <v>D184</v>
      </c>
      <c r="H180" s="82" t="str">
        <f>VLOOKUP($A180,'[1]Contract Price by Style'!$A$2:$J$1260,3,FALSE)</f>
        <v>B068</v>
      </c>
      <c r="I180" s="82" t="str">
        <f>VLOOKUP($A180,'[1]Contract Price by Style'!$A$2:$J$1260,4,FALSE)</f>
        <v>Men Blu FA LS CtnShirt</v>
      </c>
      <c r="J180" s="82">
        <f>VLOOKUP($A180,'[1]Contract Price by Style'!$A$2:$J$1260,5,FALSE)</f>
        <v>3622</v>
      </c>
      <c r="K180" s="82" t="str">
        <f>VLOOKUP($A180,'[1]Contract Price by Style'!$A$2:$J$1260,6,FALSE)</f>
        <v>Male, Blue Dresswear Long Sleeve Shirt, 100% Cotton</v>
      </c>
      <c r="L180" s="89">
        <f>VLOOKUP($A180,'[1]Contract Price by Style'!$A$2:$J$1260,7,FALSE)</f>
        <v>22.388999999999999</v>
      </c>
      <c r="M180" s="82" t="str">
        <f>VLOOKUP($A180,'[1]Contract Price by Style'!$A$2:$J$1260,8,FALSE)</f>
        <v>Tops</v>
      </c>
    </row>
    <row r="181" spans="1:13">
      <c r="A181" s="93">
        <v>21113</v>
      </c>
      <c r="B181" s="201"/>
      <c r="C181" s="201"/>
      <c r="D181" s="203"/>
      <c r="E181" s="215"/>
      <c r="F181" s="42">
        <f t="shared" si="18"/>
        <v>3543</v>
      </c>
      <c r="G181" s="66" t="str">
        <f>VLOOKUP($A181,'[1]Contract Price by Style'!$A$2:$J$1260,2,FALSE)</f>
        <v>D106-S</v>
      </c>
      <c r="H181" s="66" t="str">
        <f>VLOOKUP($A181,'[1]Contract Price by Style'!$A$2:$J$1260,3,FALSE)</f>
        <v>B013</v>
      </c>
      <c r="I181" s="66" t="str">
        <f>VLOOKUP($A181,'[1]Contract Price by Style'!$A$2:$J$1260,4,FALSE)</f>
        <v>Men Lt Blu FA SS Shirt</v>
      </c>
      <c r="J181" s="66">
        <f>VLOOKUP($A181,'[1]Contract Price by Style'!$A$2:$J$1260,5,FALSE)</f>
        <v>3543</v>
      </c>
      <c r="K181" s="66" t="str">
        <f>VLOOKUP($A181,'[1]Contract Price by Style'!$A$2:$J$1260,6,FALSE)</f>
        <v>Male, Blue Dresswear Short Sleeve Shirt</v>
      </c>
      <c r="L181" s="88">
        <f>VLOOKUP($A181,'[1]Contract Price by Style'!$A$2:$J$1260,7,FALSE)</f>
        <v>17.288999999999998</v>
      </c>
      <c r="M181" s="66" t="str">
        <f>VLOOKUP($A181,'[1]Contract Price by Style'!$A$2:$J$1260,8,FALSE)</f>
        <v>Tops</v>
      </c>
    </row>
    <row r="182" spans="1:13">
      <c r="A182" s="42">
        <v>20210</v>
      </c>
      <c r="B182" s="200">
        <v>1</v>
      </c>
      <c r="C182" s="200"/>
      <c r="D182" s="202" t="s">
        <v>54</v>
      </c>
      <c r="E182" s="217" t="s">
        <v>193</v>
      </c>
      <c r="F182" s="42">
        <f t="shared" si="18"/>
        <v>1613</v>
      </c>
      <c r="G182" s="66" t="str">
        <f>VLOOKUP($A182,'[1]Contract Price by Style'!$A$2:$J$1260,2,FALSE)</f>
        <v>D108</v>
      </c>
      <c r="H182" s="66" t="str">
        <f>VLOOKUP($A182,'[1]Contract Price by Style'!$A$2:$J$1260,3,FALSE)</f>
        <v>B006</v>
      </c>
      <c r="I182" s="66" t="str">
        <f>VLOOKUP($A182,'[1]Contract Price by Style'!$A$2:$J$1260,4,FALSE)</f>
        <v>Men Nv FA Pant</v>
      </c>
      <c r="J182" s="66">
        <f>VLOOKUP($A182,'[1]Contract Price by Style'!$A$2:$J$1260,5,FALSE)</f>
        <v>1613</v>
      </c>
      <c r="K182" s="66" t="str">
        <f>VLOOKUP($A182,'[1]Contract Price by Style'!$A$2:$J$1260,6,FALSE)</f>
        <v>Male, Navy Dresswear Pant</v>
      </c>
      <c r="L182" s="88">
        <f>VLOOKUP($A182,'[1]Contract Price by Style'!$A$2:$J$1260,7,FALSE)</f>
        <v>54.009</v>
      </c>
      <c r="M182" s="66" t="str">
        <f>VLOOKUP($A182,'[1]Contract Price by Style'!$A$2:$J$1260,8,FALSE)</f>
        <v>Bottoms</v>
      </c>
    </row>
    <row r="183" spans="1:13" s="90" customFormat="1">
      <c r="A183" s="81">
        <v>20211</v>
      </c>
      <c r="B183" s="201"/>
      <c r="C183" s="201"/>
      <c r="D183" s="203"/>
      <c r="E183" s="218"/>
      <c r="F183" s="81">
        <f t="shared" si="18"/>
        <v>1615</v>
      </c>
      <c r="G183" s="82" t="str">
        <f>VLOOKUP($A183,'[1]Contract Price by Style'!$A$2:$J$1260,2,FALSE)</f>
        <v>D209</v>
      </c>
      <c r="H183" s="82" t="str">
        <f>VLOOKUP($A183,'[1]Contract Price by Style'!$A$2:$J$1260,3,FALSE)</f>
        <v>B141</v>
      </c>
      <c r="I183" s="82" t="str">
        <f>VLOOKUP($A183,'[1]Contract Price by Style'!$A$2:$J$1260,4,FALSE)</f>
        <v>Men Nv FA PolyPant</v>
      </c>
      <c r="J183" s="82">
        <f>VLOOKUP($A183,'[1]Contract Price by Style'!$A$2:$J$1260,5,FALSE)</f>
        <v>1615</v>
      </c>
      <c r="K183" s="82" t="str">
        <f>VLOOKUP($A183,'[1]Contract Price by Style'!$A$2:$J$1260,6,FALSE)</f>
        <v>Male, Navy Dresswear Pant, 100% Polyester</v>
      </c>
      <c r="L183" s="89">
        <f>VLOOKUP($A183,'[1]Contract Price by Style'!$A$2:$J$1260,7,FALSE)</f>
        <v>50.949000000000005</v>
      </c>
      <c r="M183" s="82" t="str">
        <f>VLOOKUP($A183,'[1]Contract Price by Style'!$A$2:$J$1260,8,FALSE)</f>
        <v>Bottoms</v>
      </c>
    </row>
    <row r="184" spans="1:13">
      <c r="A184" s="42">
        <v>21932</v>
      </c>
      <c r="B184" s="101">
        <v>1</v>
      </c>
      <c r="C184" s="101"/>
      <c r="D184" s="42" t="s">
        <v>124</v>
      </c>
      <c r="E184" s="47" t="s">
        <v>193</v>
      </c>
      <c r="F184" s="42">
        <f t="shared" si="17"/>
        <v>6151</v>
      </c>
      <c r="G184" s="66" t="str">
        <f>VLOOKUP($A184,'[1]Contract Price by Style'!$A$2:$J$1260,2,FALSE)</f>
        <v>D124</v>
      </c>
      <c r="H184" s="66" t="str">
        <f>VLOOKUP($A184,'[1]Contract Price by Style'!$A$2:$J$1260,3,FALSE)</f>
        <v>B026</v>
      </c>
      <c r="I184" s="66" t="str">
        <f>VLOOKUP($A184,'[1]Contract Price by Style'!$A$2:$J$1260,4,FALSE)</f>
        <v>Men Blk  FA Leather Belt</v>
      </c>
      <c r="J184" s="66">
        <f>VLOOKUP($A184,'[1]Contract Price by Style'!$A$2:$J$1260,5,FALSE)</f>
        <v>6151</v>
      </c>
      <c r="K184" s="66" t="str">
        <f>VLOOKUP($A184,'[1]Contract Price by Style'!$A$2:$J$1260,6,FALSE)</f>
        <v>Male, Black Dresswear Leather Belt, Silver Buckle</v>
      </c>
      <c r="L184" s="88">
        <f>VLOOKUP($A184,'[1]Contract Price by Style'!$A$2:$J$1260,7,FALSE)</f>
        <v>11.168999999999999</v>
      </c>
      <c r="M184" s="66" t="str">
        <f>VLOOKUP($A184,'[1]Contract Price by Style'!$A$2:$J$1260,8,FALSE)</f>
        <v>Accessories</v>
      </c>
    </row>
    <row r="185" spans="1:13">
      <c r="A185" s="92">
        <v>28930</v>
      </c>
      <c r="B185" s="200">
        <v>1</v>
      </c>
      <c r="C185" s="200"/>
      <c r="D185" s="202" t="s">
        <v>47</v>
      </c>
      <c r="E185" s="215" t="s">
        <v>157</v>
      </c>
      <c r="F185" s="42">
        <f t="shared" si="17"/>
        <v>8196</v>
      </c>
      <c r="G185" s="66" t="str">
        <f>VLOOKUP($A185,'[1]Contract Price by Style'!$A$2:$J$1260,2,FALSE)</f>
        <v>D172</v>
      </c>
      <c r="H185" s="66" t="str">
        <f>VLOOKUP($A185,'[1]Contract Price by Style'!$A$2:$J$1260,3,FALSE)</f>
        <v>B074</v>
      </c>
      <c r="I185" s="66" t="str">
        <f>VLOOKUP($A185,'[1]Contract Price by Style'!$A$2:$J$1260,4,FALSE)</f>
        <v>Men Charcoal FA Tie R/EX</v>
      </c>
      <c r="J185" s="66">
        <f>VLOOKUP($A185,'[1]Contract Price by Style'!$A$2:$J$1260,5,FALSE)</f>
        <v>8196</v>
      </c>
      <c r="K185" s="66" t="str">
        <f>VLOOKUP($A185,'[1]Contract Price by Style'!$A$2:$J$1260,6,FALSE)</f>
        <v>Male, Charcoal/Red Dresswear Tie, EX</v>
      </c>
      <c r="L185" s="88">
        <f>VLOOKUP($A185,'[1]Contract Price by Style'!$A$2:$J$1260,7,FALSE)</f>
        <v>9.69</v>
      </c>
      <c r="M185" s="66" t="str">
        <f>VLOOKUP($A185,'[1]Contract Price by Style'!$A$2:$J$1260,8,FALSE)</f>
        <v>Accessories</v>
      </c>
    </row>
    <row r="186" spans="1:13" ht="30">
      <c r="A186" s="92">
        <v>28931</v>
      </c>
      <c r="B186" s="203"/>
      <c r="C186" s="203"/>
      <c r="D186" s="203"/>
      <c r="E186" s="215"/>
      <c r="F186" s="42">
        <f t="shared" si="17"/>
        <v>8197</v>
      </c>
      <c r="G186" s="66" t="str">
        <f>VLOOKUP($A186,'[1]Contract Price by Style'!$A$2:$J$1260,2,FALSE)</f>
        <v>D186</v>
      </c>
      <c r="H186" s="66" t="str">
        <f>VLOOKUP($A186,'[1]Contract Price by Style'!$A$2:$J$1260,3,FALSE)</f>
        <v>B075</v>
      </c>
      <c r="I186" s="66" t="str">
        <f>VLOOKUP($A186,'[1]Contract Price by Style'!$A$2:$J$1260,4,FALSE)</f>
        <v>Men Charcoal FA Clip Tie R/EX</v>
      </c>
      <c r="J186" s="66">
        <f>VLOOKUP($A186,'[1]Contract Price by Style'!$A$2:$J$1260,5,FALSE)</f>
        <v>8197</v>
      </c>
      <c r="K186" s="66" t="str">
        <f>VLOOKUP($A186,'[1]Contract Price by Style'!$A$2:$J$1260,6,FALSE)</f>
        <v>Male, Charcoal/Red Dresswear Clip Tie, EX</v>
      </c>
      <c r="L186" s="88">
        <f>VLOOKUP($A186,'[1]Contract Price by Style'!$A$2:$J$1260,7,FALSE)</f>
        <v>9.69</v>
      </c>
      <c r="M186" s="66" t="str">
        <f>VLOOKUP($A186,'[1]Contract Price by Style'!$A$2:$J$1260,8,FALSE)</f>
        <v>Accessories</v>
      </c>
    </row>
    <row r="187" spans="1:13">
      <c r="A187" s="42">
        <v>24938</v>
      </c>
      <c r="B187" s="101">
        <v>1</v>
      </c>
      <c r="C187" s="101"/>
      <c r="D187" s="42" t="s">
        <v>49</v>
      </c>
      <c r="E187" s="47" t="s">
        <v>193</v>
      </c>
      <c r="F187" s="42" t="str">
        <f t="shared" si="17"/>
        <v>8166E</v>
      </c>
      <c r="G187" s="66" t="str">
        <f>VLOOKUP($A187,'[1]Contract Price by Style'!$A$2:$J$1260,2,FALSE)</f>
        <v>D131-S</v>
      </c>
      <c r="H187" s="66" t="str">
        <f>VLOOKUP($A187,'[1]Contract Price by Style'!$A$2:$J$1260,3,FALSE)</f>
        <v>B071</v>
      </c>
      <c r="I187" s="66" t="str">
        <f>VLOOKUP($A187,'[1]Contract Price by Style'!$A$2:$J$1260,4,FALSE)</f>
        <v>Red FA Winter Scarf/EX</v>
      </c>
      <c r="J187" s="66" t="str">
        <f>VLOOKUP($A187,'[1]Contract Price by Style'!$A$2:$J$1260,5,FALSE)</f>
        <v>8166E</v>
      </c>
      <c r="K187" s="66" t="str">
        <f>VLOOKUP($A187,'[1]Contract Price by Style'!$A$2:$J$1260,6,FALSE)</f>
        <v>Unisex, Red Winter Scarf, EX Logo</v>
      </c>
      <c r="L187" s="88">
        <f>VLOOKUP($A187,'[1]Contract Price by Style'!$A$2:$J$1260,7,FALSE)</f>
        <v>22.39</v>
      </c>
      <c r="M187" s="66" t="str">
        <f>VLOOKUP($A187,'[1]Contract Price by Style'!$A$2:$J$1260,8,FALSE)</f>
        <v>Accessories</v>
      </c>
    </row>
    <row r="188" spans="1:13">
      <c r="A188" s="42">
        <v>24900</v>
      </c>
      <c r="B188" s="46">
        <v>1</v>
      </c>
      <c r="C188" s="46"/>
      <c r="D188" s="42" t="s">
        <v>46</v>
      </c>
      <c r="E188" s="47" t="s">
        <v>193</v>
      </c>
      <c r="F188" s="42">
        <f t="shared" si="17"/>
        <v>6046</v>
      </c>
      <c r="G188" s="66" t="str">
        <f>VLOOKUP($A188,'[1]Contract Price by Style'!$A$2:$J$1260,2,FALSE)</f>
        <v>D105</v>
      </c>
      <c r="H188" s="66" t="str">
        <f>VLOOKUP($A188,'[1]Contract Price by Style'!$A$2:$J$1260,3,FALSE)</f>
        <v>B028</v>
      </c>
      <c r="I188" s="66" t="str">
        <f>VLOOKUP($A188,'[1]Contract Price by Style'!$A$2:$J$1260,4,FALSE)</f>
        <v>Lanyard Blu wRdChar ACExp</v>
      </c>
      <c r="J188" s="66">
        <f>VLOOKUP($A188,'[1]Contract Price by Style'!$A$2:$J$1260,5,FALSE)</f>
        <v>6046</v>
      </c>
      <c r="K188" s="66" t="str">
        <f>VLOOKUP($A188,'[1]Contract Price by Style'!$A$2:$J$1260,6,FALSE)</f>
        <v>Unisex Air Canada Express Lanyard</v>
      </c>
      <c r="L188" s="88">
        <f>VLOOKUP($A188,'[1]Contract Price by Style'!$A$2:$J$1260,7,FALSE)</f>
        <v>1.7238</v>
      </c>
      <c r="M188" s="66" t="str">
        <f>VLOOKUP($A188,'[1]Contract Price by Style'!$A$2:$J$1260,8,FALSE)</f>
        <v>Accessories</v>
      </c>
    </row>
    <row r="189" spans="1:13">
      <c r="A189" s="42">
        <v>1933</v>
      </c>
      <c r="B189" s="101">
        <v>1</v>
      </c>
      <c r="C189" s="101"/>
      <c r="D189" s="42" t="s">
        <v>45</v>
      </c>
      <c r="E189" s="47" t="s">
        <v>193</v>
      </c>
      <c r="F189" s="42">
        <f t="shared" si="17"/>
        <v>6058</v>
      </c>
      <c r="G189" s="66" t="str">
        <f>VLOOKUP($A189,'[1]Contract Price by Style'!$A$2:$J$1260,2,FALSE)</f>
        <v>D132</v>
      </c>
      <c r="H189" s="66" t="str">
        <f>VLOOKUP($A189,'[1]Contract Price by Style'!$A$2:$J$1260,3,FALSE)</f>
        <v>B054</v>
      </c>
      <c r="I189" s="66" t="str">
        <f>VLOOKUP($A189,'[1]Contract Price by Style'!$A$2:$J$1260,4,FALSE)</f>
        <v>Men Blk Leather Gloves</v>
      </c>
      <c r="J189" s="66">
        <f>VLOOKUP($A189,'[1]Contract Price by Style'!$A$2:$J$1260,5,FALSE)</f>
        <v>6058</v>
      </c>
      <c r="K189" s="66" t="str">
        <f>VLOOKUP($A189,'[1]Contract Price by Style'!$A$2:$J$1260,6,FALSE)</f>
        <v>Male, Black Leather Gloves</v>
      </c>
      <c r="L189" s="88">
        <f>VLOOKUP($A189,'[1]Contract Price by Style'!$A$2:$J$1260,7,FALSE)</f>
        <v>24.428999999999998</v>
      </c>
      <c r="M189" s="66" t="str">
        <f>VLOOKUP($A189,'[1]Contract Price by Style'!$A$2:$J$1260,8,FALSE)</f>
        <v>Accessories</v>
      </c>
    </row>
    <row r="190" spans="1:13">
      <c r="A190" s="42">
        <v>8924</v>
      </c>
      <c r="B190" s="101">
        <v>1</v>
      </c>
      <c r="C190" s="101"/>
      <c r="D190" s="42" t="s">
        <v>49</v>
      </c>
      <c r="E190" s="47" t="s">
        <v>193</v>
      </c>
      <c r="F190" s="42" t="str">
        <f t="shared" si="17"/>
        <v>614503/</v>
      </c>
      <c r="G190" s="66" t="str">
        <f>VLOOKUP($A190,'[1]Contract Price by Style'!$A$2:$J$1260,2,FALSE)</f>
        <v>NONE</v>
      </c>
      <c r="H190" s="66" t="str">
        <f>VLOOKUP($A190,'[1]Contract Price by Style'!$A$2:$J$1260,3,FALSE)</f>
        <v>NONE</v>
      </c>
      <c r="I190" s="66" t="str">
        <f>VLOOKUP($A190,'[1]Contract Price by Style'!$A$2:$J$1260,4,FALSE)</f>
        <v>Jazz suitcase (distro)</v>
      </c>
      <c r="J190" s="66" t="str">
        <f>VLOOKUP($A190,'[1]Contract Price by Style'!$A$2:$J$1260,5,FALSE)</f>
        <v>614503/</v>
      </c>
      <c r="K190" s="66" t="str">
        <f>VLOOKUP($A190,'[1]Contract Price by Style'!$A$2:$J$1260,6,FALSE)</f>
        <v>Unisex, Black Suitcase, Jazz</v>
      </c>
      <c r="L190" s="88">
        <f>VLOOKUP($A190,'[1]Contract Price by Style'!$A$2:$J$1260,7,FALSE)</f>
        <v>142.30000000000001</v>
      </c>
      <c r="M190" s="66" t="str">
        <f>VLOOKUP($A190,'[1]Contract Price by Style'!$A$2:$J$1260,8,FALSE)</f>
        <v>Accessories</v>
      </c>
    </row>
    <row r="191" spans="1:13" ht="30">
      <c r="A191" s="42">
        <v>8926</v>
      </c>
      <c r="B191" s="101">
        <v>1</v>
      </c>
      <c r="C191" s="101"/>
      <c r="D191" s="42" t="s">
        <v>45</v>
      </c>
      <c r="E191" s="47" t="s">
        <v>193</v>
      </c>
      <c r="F191" s="42" t="str">
        <f t="shared" si="17"/>
        <v>NONE (DISTRO PRODUCT)</v>
      </c>
      <c r="G191" s="66" t="str">
        <f>VLOOKUP($A191,'[1]Contract Price by Style'!$A$2:$J$1260,2,FALSE)</f>
        <v>NONE</v>
      </c>
      <c r="H191" s="66" t="str">
        <f>VLOOKUP($A191,'[1]Contract Price by Style'!$A$2:$J$1260,3,FALSE)</f>
        <v>NONE</v>
      </c>
      <c r="I191" s="66" t="str">
        <f>VLOOKUP($A191,'[1]Contract Price by Style'!$A$2:$J$1260,4,FALSE)</f>
        <v>Purser Bag (distro)</v>
      </c>
      <c r="J191" s="151" t="str">
        <f>VLOOKUP($A191,'[1]Contract Price by Style'!$A$2:$J$1260,5,FALSE)</f>
        <v>NONE (DISTRO PRODUCT)</v>
      </c>
      <c r="K191" s="66" t="str">
        <f>VLOOKUP($A191,'[1]Contract Price by Style'!$A$2:$J$1260,6,FALSE)</f>
        <v>Unisex, Black Purser Bag, Jazz</v>
      </c>
      <c r="L191" s="88">
        <f>VLOOKUP($A191,'[1]Contract Price by Style'!$A$2:$J$1260,7,FALSE)</f>
        <v>4.95</v>
      </c>
      <c r="M191" s="66" t="str">
        <f>VLOOKUP($A191,'[1]Contract Price by Style'!$A$2:$J$1260,8,FALSE)</f>
        <v>Accessories</v>
      </c>
    </row>
    <row r="192" spans="1:13" s="94" customFormat="1">
      <c r="A192" s="92">
        <v>1979</v>
      </c>
      <c r="B192" s="63"/>
      <c r="C192" s="63"/>
      <c r="D192" s="43"/>
      <c r="E192" s="47"/>
      <c r="F192" s="71">
        <f t="shared" si="17"/>
        <v>6067</v>
      </c>
      <c r="G192" s="71" t="str">
        <f>VLOOKUP($A192,'[1]Contract Price by Style'!$A$2:$J$1260,2,FALSE)</f>
        <v>NONE</v>
      </c>
      <c r="H192" s="71" t="str">
        <f>VLOOKUP($A192,'[1]Contract Price by Style'!$A$2:$J$1260,3,FALSE)</f>
        <v>B090</v>
      </c>
      <c r="I192" s="71" t="str">
        <f>VLOOKUP($A192,'[1]Contract Price by Style'!$A$2:$J$1260,4,FALSE)</f>
        <v>Slv Clutchback for Brevets</v>
      </c>
      <c r="J192" s="71">
        <f>VLOOKUP($A192,'[1]Contract Price by Style'!$A$2:$J$1260,5,FALSE)</f>
        <v>6067</v>
      </c>
      <c r="K192" s="71" t="str">
        <f>VLOOKUP($A192,'[1]Contract Price by Style'!$A$2:$J$1260,6,FALSE)</f>
        <v>Unisex, Silver Replacement Clutchbacks for Brevets</v>
      </c>
      <c r="L192" s="72">
        <f>VLOOKUP($A192,'[1]Contract Price by Style'!$A$2:$J$1260,7,FALSE)</f>
        <v>0.75</v>
      </c>
      <c r="M192" s="73" t="str">
        <f>VLOOKUP($A192,'[1]Contract Price by Style'!$A$2:$J$1260,8,FALSE)</f>
        <v>Accessories</v>
      </c>
    </row>
    <row r="193" spans="1:13">
      <c r="A193" s="42">
        <v>21960</v>
      </c>
      <c r="B193" s="206">
        <v>1</v>
      </c>
      <c r="C193" s="206"/>
      <c r="D193" s="202" t="s">
        <v>59</v>
      </c>
      <c r="E193" s="215" t="s">
        <v>157</v>
      </c>
      <c r="F193" s="42">
        <f t="shared" si="17"/>
        <v>608518</v>
      </c>
      <c r="G193" s="66" t="str">
        <f>VLOOKUP($A193,'[1]Contract Price by Style'!$A$2:$J$1260,2,FALSE)</f>
        <v>D121</v>
      </c>
      <c r="H193" s="66" t="str">
        <f>VLOOKUP($A193,'[1]Contract Price by Style'!$A$2:$J$1260,3,FALSE)</f>
        <v>B032</v>
      </c>
      <c r="I193" s="66" t="str">
        <f>VLOOKUP($A193,'[1]Contract Price by Style'!$A$2:$J$1260,4,FALSE)</f>
        <v>Silver FA Brevet/</v>
      </c>
      <c r="J193" s="66">
        <f>VLOOKUP($A193,'[1]Contract Price by Style'!$A$2:$J$1260,5,FALSE)</f>
        <v>608518</v>
      </c>
      <c r="K193" s="66" t="str">
        <f>VLOOKUP($A193,'[1]Contract Price by Style'!$A$2:$J$1260,6,FALSE)</f>
        <v xml:space="preserve">Unisex, Silver Dresswear Brevet, Express, Blank </v>
      </c>
      <c r="L193" s="88">
        <f>VLOOKUP($A193,'[1]Contract Price by Style'!$A$2:$J$1260,7,FALSE)</f>
        <v>10.148999999999999</v>
      </c>
      <c r="M193" s="66" t="str">
        <f>VLOOKUP($A193,'[1]Contract Price by Style'!$A$2:$J$1260,8,FALSE)</f>
        <v>Accessories</v>
      </c>
    </row>
    <row r="194" spans="1:13" ht="30">
      <c r="A194" s="92">
        <v>21962</v>
      </c>
      <c r="B194" s="208"/>
      <c r="C194" s="208"/>
      <c r="D194" s="203"/>
      <c r="E194" s="215"/>
      <c r="F194" s="42" t="str">
        <f t="shared" si="17"/>
        <v>608518/N</v>
      </c>
      <c r="G194" s="66" t="str">
        <f>VLOOKUP($A194,'[1]Contract Price by Style'!$A$2:$J$1260,2,FALSE)</f>
        <v>D121</v>
      </c>
      <c r="H194" s="66" t="str">
        <f>VLOOKUP($A194,'[1]Contract Price by Style'!$A$2:$J$1260,3,FALSE)</f>
        <v>B032</v>
      </c>
      <c r="I194" s="66" t="str">
        <f>VLOOKUP($A194,'[1]Contract Price by Style'!$A$2:$J$1260,4,FALSE)</f>
        <v>Silver Express Brevet w/name</v>
      </c>
      <c r="J194" s="66" t="str">
        <f>VLOOKUP($A194,'[1]Contract Price by Style'!$A$2:$J$1260,5,FALSE)</f>
        <v>608518/N</v>
      </c>
      <c r="K194" s="66" t="str">
        <f>VLOOKUP($A194,'[1]Contract Price by Style'!$A$2:$J$1260,6,FALSE)</f>
        <v>Unisex, Silver Dresswear Brevet, Express, to be engraved with name</v>
      </c>
      <c r="L194" s="88">
        <f>VLOOKUP($A194,'[1]Contract Price by Style'!$A$2:$J$1260,7,FALSE)</f>
        <v>13.65</v>
      </c>
      <c r="M194" s="66" t="str">
        <f>VLOOKUP($A194,'[1]Contract Price by Style'!$A$2:$J$1260,8,FALSE)</f>
        <v>Accessories</v>
      </c>
    </row>
    <row r="195" spans="1:13">
      <c r="A195" s="42">
        <v>21644</v>
      </c>
      <c r="B195" s="101">
        <v>1</v>
      </c>
      <c r="C195" s="101"/>
      <c r="D195" s="42" t="s">
        <v>45</v>
      </c>
      <c r="E195" s="47" t="s">
        <v>193</v>
      </c>
      <c r="F195" s="42" t="str">
        <f t="shared" si="17"/>
        <v>V130J</v>
      </c>
      <c r="G195" s="66" t="str">
        <f>VLOOKUP($A195,'[1]Contract Price by Style'!$A$2:$J$1260,2,FALSE)</f>
        <v>S100-S</v>
      </c>
      <c r="H195" s="66" t="str">
        <f>VLOOKUP($A195,'[1]Contract Price by Style'!$A$2:$J$1260,3,FALSE)</f>
        <v>B095</v>
      </c>
      <c r="I195" s="66" t="str">
        <f>VLOOKUP($A195,'[1]Contract Price by Style'!$A$2:$J$1260,4,FALSE)</f>
        <v>Hi Vis Yellow Vest/JZ</v>
      </c>
      <c r="J195" s="66" t="str">
        <f>VLOOKUP($A195,'[1]Contract Price by Style'!$A$2:$J$1260,5,FALSE)</f>
        <v>V130J</v>
      </c>
      <c r="K195" s="66" t="str">
        <f>VLOOKUP($A195,'[1]Contract Price by Style'!$A$2:$J$1260,6,FALSE)</f>
        <v>Unisex, Yellow Hi-Vis Vest, Jazz Logo</v>
      </c>
      <c r="L195" s="88">
        <f>VLOOKUP($A195,'[1]Contract Price by Style'!$A$2:$J$1260,7,FALSE)</f>
        <v>15.95</v>
      </c>
      <c r="M195" s="66" t="str">
        <f>VLOOKUP($A195,'[1]Contract Price by Style'!$A$2:$J$1260,8,FALSE)</f>
        <v>Vests</v>
      </c>
    </row>
  </sheetData>
  <mergeCells count="148">
    <mergeCell ref="E171:E172"/>
    <mergeCell ref="E178:E181"/>
    <mergeCell ref="E185:E186"/>
    <mergeCell ref="E193:E194"/>
    <mergeCell ref="B171:B172"/>
    <mergeCell ref="B178:B181"/>
    <mergeCell ref="B185:B186"/>
    <mergeCell ref="B193:B194"/>
    <mergeCell ref="C193:C194"/>
    <mergeCell ref="D193:D194"/>
    <mergeCell ref="C185:C186"/>
    <mergeCell ref="D185:D186"/>
    <mergeCell ref="C178:C181"/>
    <mergeCell ref="D178:D181"/>
    <mergeCell ref="C171:C172"/>
    <mergeCell ref="D171:D172"/>
    <mergeCell ref="B182:B183"/>
    <mergeCell ref="C182:C183"/>
    <mergeCell ref="D182:D183"/>
    <mergeCell ref="E182:E183"/>
    <mergeCell ref="B173:B174"/>
    <mergeCell ref="C173:C174"/>
    <mergeCell ref="D173:D174"/>
    <mergeCell ref="E173:E174"/>
    <mergeCell ref="B148:B154"/>
    <mergeCell ref="E77:E81"/>
    <mergeCell ref="E42:E43"/>
    <mergeCell ref="E49:E52"/>
    <mergeCell ref="E56:E57"/>
    <mergeCell ref="E64:E65"/>
    <mergeCell ref="D35:D36"/>
    <mergeCell ref="D49:D52"/>
    <mergeCell ref="B163:B165"/>
    <mergeCell ref="D148:D154"/>
    <mergeCell ref="C141:C145"/>
    <mergeCell ref="D134:D135"/>
    <mergeCell ref="C163:C165"/>
    <mergeCell ref="D163:D165"/>
    <mergeCell ref="C148:C154"/>
    <mergeCell ref="D141:D145"/>
    <mergeCell ref="C134:C135"/>
    <mergeCell ref="B136:B137"/>
    <mergeCell ref="B138:B139"/>
    <mergeCell ref="E100:E101"/>
    <mergeCell ref="E113:E116"/>
    <mergeCell ref="E120:E121"/>
    <mergeCell ref="E128:E129"/>
    <mergeCell ref="E134:E135"/>
    <mergeCell ref="E141:E145"/>
    <mergeCell ref="E148:E154"/>
    <mergeCell ref="C136:C137"/>
    <mergeCell ref="D136:D137"/>
    <mergeCell ref="E136:E137"/>
    <mergeCell ref="C138:C139"/>
    <mergeCell ref="D138:D139"/>
    <mergeCell ref="E138:E139"/>
    <mergeCell ref="D100:D101"/>
    <mergeCell ref="B5:B6"/>
    <mergeCell ref="B12:B16"/>
    <mergeCell ref="C49:C52"/>
    <mergeCell ref="C19:C25"/>
    <mergeCell ref="D19:D25"/>
    <mergeCell ref="C35:C36"/>
    <mergeCell ref="B19:B25"/>
    <mergeCell ref="B35:B36"/>
    <mergeCell ref="B42:B43"/>
    <mergeCell ref="B49:B52"/>
    <mergeCell ref="C5:C6"/>
    <mergeCell ref="D5:D6"/>
    <mergeCell ref="C12:C16"/>
    <mergeCell ref="D42:D43"/>
    <mergeCell ref="C42:C43"/>
    <mergeCell ref="B44:B45"/>
    <mergeCell ref="B46:B47"/>
    <mergeCell ref="B7:B8"/>
    <mergeCell ref="B9:B10"/>
    <mergeCell ref="C74:C75"/>
    <mergeCell ref="D74:D75"/>
    <mergeCell ref="E74:E75"/>
    <mergeCell ref="E5:E6"/>
    <mergeCell ref="E12:E16"/>
    <mergeCell ref="C56:C57"/>
    <mergeCell ref="D56:D57"/>
    <mergeCell ref="D77:D81"/>
    <mergeCell ref="C77:C81"/>
    <mergeCell ref="C44:C45"/>
    <mergeCell ref="D44:D45"/>
    <mergeCell ref="E44:E45"/>
    <mergeCell ref="C46:C47"/>
    <mergeCell ref="D46:D47"/>
    <mergeCell ref="E46:E47"/>
    <mergeCell ref="C7:C8"/>
    <mergeCell ref="D7:D8"/>
    <mergeCell ref="E7:E8"/>
    <mergeCell ref="C9:C10"/>
    <mergeCell ref="D9:D10"/>
    <mergeCell ref="E9:E10"/>
    <mergeCell ref="D12:D16"/>
    <mergeCell ref="E19:E25"/>
    <mergeCell ref="E35:E36"/>
    <mergeCell ref="B74:B75"/>
    <mergeCell ref="B108:B109"/>
    <mergeCell ref="C108:C109"/>
    <mergeCell ref="D108:D109"/>
    <mergeCell ref="E108:E109"/>
    <mergeCell ref="B53:B54"/>
    <mergeCell ref="C53:C54"/>
    <mergeCell ref="D53:D54"/>
    <mergeCell ref="E53:E54"/>
    <mergeCell ref="B72:B73"/>
    <mergeCell ref="C72:C73"/>
    <mergeCell ref="D72:D73"/>
    <mergeCell ref="E72:E73"/>
    <mergeCell ref="E84:E90"/>
    <mergeCell ref="D84:D90"/>
    <mergeCell ref="B84:B90"/>
    <mergeCell ref="B56:B57"/>
    <mergeCell ref="B64:B65"/>
    <mergeCell ref="B77:B81"/>
    <mergeCell ref="B100:B101"/>
    <mergeCell ref="C100:C101"/>
    <mergeCell ref="C64:C65"/>
    <mergeCell ref="D64:D65"/>
    <mergeCell ref="C84:C90"/>
    <mergeCell ref="E175:E176"/>
    <mergeCell ref="D175:D176"/>
    <mergeCell ref="C175:C176"/>
    <mergeCell ref="B175:B176"/>
    <mergeCell ref="B110:B111"/>
    <mergeCell ref="C110:C111"/>
    <mergeCell ref="D110:D111"/>
    <mergeCell ref="E110:E111"/>
    <mergeCell ref="B117:B118"/>
    <mergeCell ref="C117:C118"/>
    <mergeCell ref="D117:D118"/>
    <mergeCell ref="E117:E118"/>
    <mergeCell ref="C128:C129"/>
    <mergeCell ref="D128:D129"/>
    <mergeCell ref="C113:C116"/>
    <mergeCell ref="B120:B121"/>
    <mergeCell ref="B113:B116"/>
    <mergeCell ref="B128:B129"/>
    <mergeCell ref="C120:C121"/>
    <mergeCell ref="D120:D121"/>
    <mergeCell ref="D113:D116"/>
    <mergeCell ref="E163:E165"/>
    <mergeCell ref="B134:B135"/>
    <mergeCell ref="B141:B145"/>
  </mergeCells>
  <printOptions horizontalCentered="1"/>
  <pageMargins left="0" right="0" top="0.75" bottom="0.75" header="0.3" footer="0.3"/>
  <pageSetup scale="77" orientation="portrait" r:id="rId1"/>
  <headerFooter>
    <oddHeader>&amp;LJazz Uniform Allotments</oddHeader>
    <oddFooter>&amp;LVF Imagewear Canada, Inc.&amp;C&amp;P of &amp;N&amp;R&amp;D</oddFooter>
  </headerFooter>
  <rowBreaks count="2" manualBreakCount="2">
    <brk id="66" max="16383" man="1"/>
    <brk id="130" max="16383" man="1"/>
  </rowBreaks>
</worksheet>
</file>

<file path=xl/worksheets/sheet4.xml><?xml version="1.0" encoding="utf-8"?>
<worksheet xmlns="http://schemas.openxmlformats.org/spreadsheetml/2006/main" xmlns:r="http://schemas.openxmlformats.org/officeDocument/2006/relationships">
  <sheetPr>
    <tabColor theme="6" tint="-0.249977111117893"/>
    <pageSetUpPr fitToPage="1"/>
  </sheetPr>
  <dimension ref="A1:N420"/>
  <sheetViews>
    <sheetView zoomScale="75" zoomScaleNormal="75" workbookViewId="0">
      <pane xSplit="1" topLeftCell="B1" activePane="topRight" state="frozen"/>
      <selection pane="topRight" activeCell="A34" sqref="A34:XFD34"/>
    </sheetView>
  </sheetViews>
  <sheetFormatPr defaultRowHeight="18" customHeight="1"/>
  <cols>
    <col min="1" max="1" width="12.7109375" style="85" customWidth="1"/>
    <col min="2" max="2" width="9.42578125" style="85" customWidth="1"/>
    <col min="3" max="3" width="10.28515625" style="85" bestFit="1" customWidth="1"/>
    <col min="4" max="4" width="12.140625" style="85" customWidth="1"/>
    <col min="5" max="5" width="22.85546875" style="32" bestFit="1" customWidth="1"/>
    <col min="6" max="6" width="13.28515625" style="85" customWidth="1"/>
    <col min="7" max="8" width="13.28515625" style="85" bestFit="1" customWidth="1"/>
    <col min="9" max="9" width="29.42578125" style="85" bestFit="1" customWidth="1"/>
    <col min="10" max="10" width="18.140625" style="85" bestFit="1" customWidth="1"/>
    <col min="11" max="11" width="62.5703125" style="85" bestFit="1" customWidth="1"/>
    <col min="12" max="12" width="9.140625" style="86"/>
    <col min="13" max="13" width="11.28515625" style="85" bestFit="1" customWidth="1"/>
    <col min="14" max="14" width="9.140625" style="79"/>
    <col min="15" max="16384" width="9.140625" style="85"/>
  </cols>
  <sheetData>
    <row r="1" spans="1:14" ht="18" customHeight="1">
      <c r="A1" s="83" t="s">
        <v>231</v>
      </c>
      <c r="B1" s="83"/>
      <c r="C1" s="83"/>
      <c r="D1" s="83"/>
      <c r="E1" s="67"/>
      <c r="F1" s="83"/>
      <c r="G1" s="84"/>
      <c r="H1" s="84"/>
      <c r="I1" s="84"/>
      <c r="J1" s="84"/>
    </row>
    <row r="2" spans="1:14" ht="18" customHeight="1">
      <c r="A2" s="76" t="s">
        <v>258</v>
      </c>
      <c r="B2" s="77"/>
      <c r="C2" s="77"/>
      <c r="D2" s="77"/>
      <c r="E2" s="68"/>
      <c r="F2" s="77"/>
      <c r="G2" s="87"/>
      <c r="H2" s="87"/>
      <c r="I2" s="87"/>
      <c r="J2" s="87"/>
    </row>
    <row r="3" spans="1:14" s="41" customFormat="1" ht="45">
      <c r="A3" s="33" t="s">
        <v>211</v>
      </c>
      <c r="B3" s="34" t="s">
        <v>42</v>
      </c>
      <c r="C3" s="34" t="s">
        <v>43</v>
      </c>
      <c r="D3" s="35" t="s">
        <v>212</v>
      </c>
      <c r="E3" s="36" t="s">
        <v>221</v>
      </c>
      <c r="F3" s="37" t="s">
        <v>213</v>
      </c>
      <c r="G3" s="38" t="s">
        <v>214</v>
      </c>
      <c r="H3" s="37" t="s">
        <v>215</v>
      </c>
      <c r="I3" s="37" t="s">
        <v>216</v>
      </c>
      <c r="J3" s="37" t="s">
        <v>217</v>
      </c>
      <c r="K3" s="37" t="s">
        <v>210</v>
      </c>
      <c r="L3" s="39" t="s">
        <v>218</v>
      </c>
      <c r="M3" s="40" t="s">
        <v>219</v>
      </c>
    </row>
    <row r="4" spans="1:14" ht="18" customHeight="1">
      <c r="A4" s="42">
        <v>20320</v>
      </c>
      <c r="B4" s="206">
        <v>1</v>
      </c>
      <c r="C4" s="206"/>
      <c r="D4" s="202" t="s">
        <v>101</v>
      </c>
      <c r="E4" s="215" t="s">
        <v>156</v>
      </c>
      <c r="F4" s="42">
        <f>J4</f>
        <v>5441</v>
      </c>
      <c r="G4" s="66" t="str">
        <f>VLOOKUP($A4,'[1]Contract Price by Style'!$A$2:$J$1260,2,FALSE)</f>
        <v>D146-S</v>
      </c>
      <c r="H4" s="66" t="str">
        <f>VLOOKUP($A4,'[1]Contract Price by Style'!$A$2:$J$1260,3,FALSE)</f>
        <v>B051</v>
      </c>
      <c r="I4" s="66" t="str">
        <f>VLOOKUP($A4,'[1]Contract Price by Style'!$A$2:$J$1260,4,FALSE)</f>
        <v>Wmn Blk AllWeather Coat</v>
      </c>
      <c r="J4" s="66">
        <f>VLOOKUP($A4,'[1]Contract Price by Style'!$A$2:$J$1260,5,FALSE)</f>
        <v>5441</v>
      </c>
      <c r="K4" s="66" t="str">
        <f>VLOOKUP($A4,'[1]Contract Price by Style'!$A$2:$J$1260,6,FALSE)</f>
        <v>Female, Black All Weather  Coat</v>
      </c>
      <c r="L4" s="88">
        <f>VLOOKUP($A4,'[1]Contract Price by Style'!$A$2:$J$1260,7,FALSE)</f>
        <v>152.94899999999998</v>
      </c>
      <c r="M4" s="66" t="str">
        <f>VLOOKUP($A4,'[1]Contract Price by Style'!$A$2:$J$1260,8,FALSE)</f>
        <v>Outerwear</v>
      </c>
    </row>
    <row r="5" spans="1:14" ht="18" customHeight="1">
      <c r="A5" s="42">
        <v>20325</v>
      </c>
      <c r="B5" s="208"/>
      <c r="C5" s="208"/>
      <c r="D5" s="203"/>
      <c r="E5" s="215"/>
      <c r="F5" s="42">
        <f t="shared" ref="F5:F35" si="0">J5</f>
        <v>5440</v>
      </c>
      <c r="G5" s="66" t="str">
        <f>VLOOKUP($A5,'[1]Contract Price by Style'!$A$2:$J$1260,2,FALSE)</f>
        <v>D139</v>
      </c>
      <c r="H5" s="66" t="str">
        <f>VLOOKUP($A5,'[1]Contract Price by Style'!$A$2:$J$1260,3,FALSE)</f>
        <v>B050</v>
      </c>
      <c r="I5" s="66" t="str">
        <f>VLOOKUP($A5,'[1]Contract Price by Style'!$A$2:$J$1260,4,FALSE)</f>
        <v>Wmn Blk Topper Coat</v>
      </c>
      <c r="J5" s="66">
        <f>VLOOKUP($A5,'[1]Contract Price by Style'!$A$2:$J$1260,5,FALSE)</f>
        <v>5440</v>
      </c>
      <c r="K5" s="66" t="str">
        <f>VLOOKUP($A5,'[1]Contract Price by Style'!$A$2:$J$1260,6,FALSE)</f>
        <v>Female, Black Topper Coat</v>
      </c>
      <c r="L5" s="88">
        <f>VLOOKUP($A5,'[1]Contract Price by Style'!$A$2:$J$1260,7,FALSE)</f>
        <v>173.34899999999999</v>
      </c>
      <c r="M5" s="66" t="str">
        <f>VLOOKUP($A5,'[1]Contract Price by Style'!$A$2:$J$1260,8,FALSE)</f>
        <v>Outerwear</v>
      </c>
    </row>
    <row r="6" spans="1:14" ht="18" customHeight="1">
      <c r="A6" s="42">
        <v>28322</v>
      </c>
      <c r="B6" s="206">
        <v>1</v>
      </c>
      <c r="C6" s="206"/>
      <c r="D6" s="202" t="s">
        <v>108</v>
      </c>
      <c r="E6" s="215" t="s">
        <v>156</v>
      </c>
      <c r="F6" s="42">
        <f t="shared" si="0"/>
        <v>5310</v>
      </c>
      <c r="G6" s="66" t="str">
        <f>VLOOKUP($A6,'[1]Contract Price by Style'!$A$2:$J$1260,2,FALSE)</f>
        <v>D111-S</v>
      </c>
      <c r="H6" s="66" t="str">
        <f>VLOOKUP($A6,'[1]Contract Price by Style'!$A$2:$J$1260,3,FALSE)</f>
        <v>B001</v>
      </c>
      <c r="I6" s="66" t="str">
        <f>VLOOKUP($A6,'[1]Contract Price by Style'!$A$2:$J$1260,4,FALSE)</f>
        <v>Wmn Nv FA Blazer</v>
      </c>
      <c r="J6" s="66">
        <f>VLOOKUP($A6,'[1]Contract Price by Style'!$A$2:$J$1260,5,FALSE)</f>
        <v>5310</v>
      </c>
      <c r="K6" s="66" t="str">
        <f>VLOOKUP($A6,'[1]Contract Price by Style'!$A$2:$J$1260,6,FALSE)</f>
        <v>Female, Navy Dresswear Blazer</v>
      </c>
      <c r="L6" s="88">
        <f>VLOOKUP($A6,'[1]Contract Price by Style'!$A$2:$J$1260,7,FALSE)</f>
        <v>112.149</v>
      </c>
      <c r="M6" s="66" t="str">
        <f>VLOOKUP($A6,'[1]Contract Price by Style'!$A$2:$J$1260,8,FALSE)</f>
        <v>Blazers</v>
      </c>
    </row>
    <row r="7" spans="1:14" s="91" customFormat="1" ht="18" customHeight="1">
      <c r="A7" s="81">
        <v>28323</v>
      </c>
      <c r="B7" s="207"/>
      <c r="C7" s="207"/>
      <c r="D7" s="209"/>
      <c r="E7" s="215"/>
      <c r="F7" s="81">
        <f t="shared" ref="F7:F23" si="1">J7</f>
        <v>5313</v>
      </c>
      <c r="G7" s="82" t="str">
        <f>VLOOKUP($A7,'[1]Contract Price by Style'!$A$2:$J$1260,2,FALSE)</f>
        <v>D202</v>
      </c>
      <c r="H7" s="82" t="str">
        <f>VLOOKUP($A7,'[1]Contract Price by Style'!$A$2:$J$1260,3,FALSE)</f>
        <v>B142</v>
      </c>
      <c r="I7" s="82" t="str">
        <f>VLOOKUP($A7,'[1]Contract Price by Style'!$A$2:$J$1260,4,FALSE)</f>
        <v>Wmn Nv FA PolyBlazer</v>
      </c>
      <c r="J7" s="82">
        <f>VLOOKUP($A7,'[1]Contract Price by Style'!$A$2:$J$1260,5,FALSE)</f>
        <v>5313</v>
      </c>
      <c r="K7" s="82" t="str">
        <f>VLOOKUP($A7,'[1]Contract Price by Style'!$A$2:$J$1260,6,FALSE)</f>
        <v>Female, Navy Dresswear Blazer, 100% Polyester</v>
      </c>
      <c r="L7" s="89">
        <f>VLOOKUP($A7,'[1]Contract Price by Style'!$A$2:$J$1260,7,FALSE)</f>
        <v>122.349</v>
      </c>
      <c r="M7" s="82" t="str">
        <f>VLOOKUP($A7,'[1]Contract Price by Style'!$A$2:$J$1260,8,FALSE)</f>
        <v>Blazers</v>
      </c>
      <c r="N7" s="90"/>
    </row>
    <row r="8" spans="1:14" ht="18" customHeight="1">
      <c r="A8" s="42">
        <v>24440</v>
      </c>
      <c r="B8" s="208"/>
      <c r="C8" s="208"/>
      <c r="D8" s="203"/>
      <c r="E8" s="215"/>
      <c r="F8" s="42">
        <f t="shared" si="1"/>
        <v>7017</v>
      </c>
      <c r="G8" s="66" t="str">
        <f>VLOOKUP($A8,'[1]Contract Price by Style'!$A$2:$J$1260,2,FALSE)</f>
        <v>D135</v>
      </c>
      <c r="H8" s="66" t="str">
        <f>VLOOKUP($A8,'[1]Contract Price by Style'!$A$2:$J$1260,3,FALSE)</f>
        <v>B131</v>
      </c>
      <c r="I8" s="66" t="str">
        <f>VLOOKUP($A8,'[1]Contract Price by Style'!$A$2:$J$1260,4,FALSE)</f>
        <v>Wmn Nv FA Sweater</v>
      </c>
      <c r="J8" s="66">
        <f>VLOOKUP($A8,'[1]Contract Price by Style'!$A$2:$J$1260,5,FALSE)</f>
        <v>7017</v>
      </c>
      <c r="K8" s="66" t="str">
        <f>VLOOKUP($A8,'[1]Contract Price by Style'!$A$2:$J$1260,6,FALSE)</f>
        <v>Female, Navy Dresswear Warm Sweater Zip Cardigan</v>
      </c>
      <c r="L8" s="88">
        <f>VLOOKUP($A8,'[1]Contract Price by Style'!$A$2:$J$1260,7,FALSE)</f>
        <v>40.749000000000002</v>
      </c>
      <c r="M8" s="66" t="str">
        <f>VLOOKUP($A8,'[1]Contract Price by Style'!$A$2:$J$1260,8,FALSE)</f>
        <v>Sweaters</v>
      </c>
    </row>
    <row r="9" spans="1:14" ht="18" customHeight="1">
      <c r="A9" s="42">
        <v>20321</v>
      </c>
      <c r="B9" s="206">
        <v>1</v>
      </c>
      <c r="C9" s="206"/>
      <c r="D9" s="202" t="s">
        <v>46</v>
      </c>
      <c r="E9" s="204" t="s">
        <v>193</v>
      </c>
      <c r="F9" s="42">
        <f t="shared" si="1"/>
        <v>5056</v>
      </c>
      <c r="G9" s="66" t="str">
        <f>VLOOKUP($A9,'[1]Contract Price by Style'!$A$2:$J$1260,2,FALSE)</f>
        <v>D118</v>
      </c>
      <c r="H9" s="66" t="str">
        <f>VLOOKUP($A9,'[1]Contract Price by Style'!$A$2:$J$1260,3,FALSE)</f>
        <v>B020</v>
      </c>
      <c r="I9" s="66" t="str">
        <f>VLOOKUP($A9,'[1]Contract Price by Style'!$A$2:$J$1260,4,FALSE)</f>
        <v>Wmn Nv FA Suit Vest</v>
      </c>
      <c r="J9" s="66">
        <f>VLOOKUP($A9,'[1]Contract Price by Style'!$A$2:$J$1260,5,FALSE)</f>
        <v>5056</v>
      </c>
      <c r="K9" s="66" t="str">
        <f>VLOOKUP($A9,'[1]Contract Price by Style'!$A$2:$J$1260,6,FALSE)</f>
        <v>Female, Navy Dresswear Vest</v>
      </c>
      <c r="L9" s="88">
        <f>VLOOKUP($A9,'[1]Contract Price by Style'!$A$2:$J$1260,7,FALSE)</f>
        <v>50.949000000000005</v>
      </c>
      <c r="M9" s="66" t="str">
        <f>VLOOKUP($A9,'[1]Contract Price by Style'!$A$2:$J$1260,8,FALSE)</f>
        <v>Vests</v>
      </c>
    </row>
    <row r="10" spans="1:14" s="91" customFormat="1" ht="18" customHeight="1">
      <c r="A10" s="81">
        <v>20319</v>
      </c>
      <c r="B10" s="208"/>
      <c r="C10" s="208"/>
      <c r="D10" s="203"/>
      <c r="E10" s="205"/>
      <c r="F10" s="81">
        <f t="shared" si="1"/>
        <v>5057</v>
      </c>
      <c r="G10" s="82" t="str">
        <f>VLOOKUP($A10,'[1]Contract Price by Style'!$A$2:$J$1260,2,FALSE)</f>
        <v>D207</v>
      </c>
      <c r="H10" s="82" t="str">
        <f>VLOOKUP($A10,'[1]Contract Price by Style'!$A$2:$J$1260,3,FALSE)</f>
        <v>B143</v>
      </c>
      <c r="I10" s="82" t="str">
        <f>VLOOKUP($A10,'[1]Contract Price by Style'!$A$2:$J$1260,4,FALSE)</f>
        <v>Wmn Nv FA PolySuit Vest</v>
      </c>
      <c r="J10" s="82">
        <f>VLOOKUP($A10,'[1]Contract Price by Style'!$A$2:$J$1260,5,FALSE)</f>
        <v>5057</v>
      </c>
      <c r="K10" s="82" t="str">
        <f>VLOOKUP($A10,'[1]Contract Price by Style'!$A$2:$J$1260,6,FALSE)</f>
        <v>Female, Navy Dresswear Vest, 100% Polyester</v>
      </c>
      <c r="L10" s="89">
        <f>VLOOKUP($A10,'[1]Contract Price by Style'!$A$2:$J$1260,7,FALSE)</f>
        <v>45.849000000000004</v>
      </c>
      <c r="M10" s="82" t="str">
        <f>VLOOKUP($A10,'[1]Contract Price by Style'!$A$2:$J$1260,8,FALSE)</f>
        <v>Vests</v>
      </c>
      <c r="N10" s="90"/>
    </row>
    <row r="11" spans="1:14" ht="18" customHeight="1">
      <c r="A11" s="92">
        <v>21126</v>
      </c>
      <c r="B11" s="206">
        <v>1</v>
      </c>
      <c r="C11" s="206"/>
      <c r="D11" s="202" t="s">
        <v>85</v>
      </c>
      <c r="E11" s="215" t="s">
        <v>156</v>
      </c>
      <c r="F11" s="42">
        <f t="shared" si="1"/>
        <v>3206</v>
      </c>
      <c r="G11" s="66" t="str">
        <f>VLOOKUP($A11,'[1]Contract Price by Style'!$A$2:$J$1260,2,FALSE)</f>
        <v>D101-S</v>
      </c>
      <c r="H11" s="66" t="str">
        <f>VLOOKUP($A11,'[1]Contract Price by Style'!$A$2:$J$1260,3,FALSE)</f>
        <v>B018</v>
      </c>
      <c r="I11" s="66" t="str">
        <f>VLOOKUP($A11,'[1]Contract Price by Style'!$A$2:$J$1260,4,FALSE)</f>
        <v>Wmn Lt Blu FA LS Blouse</v>
      </c>
      <c r="J11" s="66">
        <f>VLOOKUP($A11,'[1]Contract Price by Style'!$A$2:$J$1260,5,FALSE)</f>
        <v>3206</v>
      </c>
      <c r="K11" s="66" t="str">
        <f>VLOOKUP($A11,'[1]Contract Price by Style'!$A$2:$J$1260,6,FALSE)</f>
        <v xml:space="preserve">Female, Blue Dresswear Long Sleeve Shirt </v>
      </c>
      <c r="L11" s="88">
        <f>VLOOKUP($A11,'[1]Contract Price by Style'!$A$2:$J$1260,7,FALSE)</f>
        <v>17.288999999999998</v>
      </c>
      <c r="M11" s="66" t="str">
        <f>VLOOKUP($A11,'[1]Contract Price by Style'!$A$2:$J$1260,8,FALSE)</f>
        <v>Tops</v>
      </c>
    </row>
    <row r="12" spans="1:14" s="91" customFormat="1" ht="18" customHeight="1">
      <c r="A12" s="81">
        <v>21131</v>
      </c>
      <c r="B12" s="207"/>
      <c r="C12" s="207"/>
      <c r="D12" s="209"/>
      <c r="E12" s="215"/>
      <c r="F12" s="81">
        <f t="shared" si="1"/>
        <v>3007</v>
      </c>
      <c r="G12" s="82" t="str">
        <f>VLOOKUP($A12,'[1]Contract Price by Style'!$A$2:$J$1260,2,FALSE)</f>
        <v>D196</v>
      </c>
      <c r="H12" s="82" t="str">
        <f>VLOOKUP($A12,'[1]Contract Price by Style'!$A$2:$J$1260,3,FALSE)</f>
        <v>B067</v>
      </c>
      <c r="I12" s="82" t="str">
        <f>VLOOKUP($A12,'[1]Contract Price by Style'!$A$2:$J$1260,4,FALSE)</f>
        <v>Wmn Blu SS Ctn Blouse</v>
      </c>
      <c r="J12" s="82">
        <f>VLOOKUP($A12,'[1]Contract Price by Style'!$A$2:$J$1260,5,FALSE)</f>
        <v>3007</v>
      </c>
      <c r="K12" s="82" t="str">
        <f>VLOOKUP($A12,'[1]Contract Price by Style'!$A$2:$J$1260,6,FALSE)</f>
        <v>Female, Blue Dresswear Short Sleeve Shirt, 100% Cotton</v>
      </c>
      <c r="L12" s="89">
        <f>VLOOKUP($A12,'[1]Contract Price by Style'!$A$2:$J$1260,7,FALSE)</f>
        <v>21.369</v>
      </c>
      <c r="M12" s="82" t="str">
        <f>VLOOKUP($A12,'[1]Contract Price by Style'!$A$2:$J$1260,8,FALSE)</f>
        <v>Tops</v>
      </c>
      <c r="N12" s="90"/>
    </row>
    <row r="13" spans="1:14" s="91" customFormat="1" ht="18" customHeight="1">
      <c r="A13" s="81">
        <v>21130</v>
      </c>
      <c r="B13" s="207"/>
      <c r="C13" s="207"/>
      <c r="D13" s="209"/>
      <c r="E13" s="215"/>
      <c r="F13" s="81">
        <f t="shared" si="1"/>
        <v>3208</v>
      </c>
      <c r="G13" s="82" t="str">
        <f>VLOOKUP($A13,'[1]Contract Price by Style'!$A$2:$J$1260,2,FALSE)</f>
        <v>D191</v>
      </c>
      <c r="H13" s="82" t="str">
        <f>VLOOKUP($A13,'[1]Contract Price by Style'!$A$2:$J$1260,3,FALSE)</f>
        <v>B060</v>
      </c>
      <c r="I13" s="82" t="str">
        <f>VLOOKUP($A13,'[1]Contract Price by Style'!$A$2:$J$1260,4,FALSE)</f>
        <v>Wmn Blu FA LS Ctn Blouse</v>
      </c>
      <c r="J13" s="82">
        <f>VLOOKUP($A13,'[1]Contract Price by Style'!$A$2:$J$1260,5,FALSE)</f>
        <v>3208</v>
      </c>
      <c r="K13" s="82" t="str">
        <f>VLOOKUP($A13,'[1]Contract Price by Style'!$A$2:$J$1260,6,FALSE)</f>
        <v>Female, Blue Dresswear Long Sleeve Shirt, 100% Cotton</v>
      </c>
      <c r="L13" s="89">
        <f>VLOOKUP($A13,'[1]Contract Price by Style'!$A$2:$J$1260,7,FALSE)</f>
        <v>22.388999999999999</v>
      </c>
      <c r="M13" s="82" t="str">
        <f>VLOOKUP($A13,'[1]Contract Price by Style'!$A$2:$J$1260,8,FALSE)</f>
        <v>Tops</v>
      </c>
      <c r="N13" s="90"/>
    </row>
    <row r="14" spans="1:14" s="91" customFormat="1" ht="18" customHeight="1">
      <c r="A14" s="81">
        <v>28121</v>
      </c>
      <c r="B14" s="207"/>
      <c r="C14" s="207"/>
      <c r="D14" s="209"/>
      <c r="E14" s="215"/>
      <c r="F14" s="81">
        <f t="shared" si="1"/>
        <v>9003</v>
      </c>
      <c r="G14" s="82" t="str">
        <f>VLOOKUP($A14,'[1]Contract Price by Style'!$A$2:$J$1260,2,FALSE)</f>
        <v>D181</v>
      </c>
      <c r="H14" s="82" t="str">
        <f>VLOOKUP($A14,'[1]Contract Price by Style'!$A$2:$J$1260,3,FALSE)</f>
        <v>B136</v>
      </c>
      <c r="I14" s="82" t="str">
        <f>VLOOKUP($A14,'[1]Contract Price by Style'!$A$2:$J$1260,4,FALSE)</f>
        <v>Wmn Nv FA Mat Blouse</v>
      </c>
      <c r="J14" s="82">
        <f>VLOOKUP($A14,'[1]Contract Price by Style'!$A$2:$J$1260,5,FALSE)</f>
        <v>9003</v>
      </c>
      <c r="K14" s="82" t="str">
        <f>VLOOKUP($A14,'[1]Contract Price by Style'!$A$2:$J$1260,6,FALSE)</f>
        <v>Female, Blue Dresswear Maternity Shirt</v>
      </c>
      <c r="L14" s="89">
        <f>VLOOKUP($A14,'[1]Contract Price by Style'!$A$2:$J$1260,7,FALSE)</f>
        <v>122.349</v>
      </c>
      <c r="M14" s="82" t="str">
        <f>VLOOKUP($A14,'[1]Contract Price by Style'!$A$2:$J$1260,8,FALSE)</f>
        <v>Tops</v>
      </c>
      <c r="N14" s="90"/>
    </row>
    <row r="15" spans="1:14" ht="18" customHeight="1">
      <c r="A15" s="93">
        <v>21127</v>
      </c>
      <c r="B15" s="208"/>
      <c r="C15" s="208"/>
      <c r="D15" s="203"/>
      <c r="E15" s="215"/>
      <c r="F15" s="42">
        <f t="shared" si="1"/>
        <v>3005</v>
      </c>
      <c r="G15" s="66" t="str">
        <f>VLOOKUP($A15,'[1]Contract Price by Style'!$A$2:$J$1260,2,FALSE)</f>
        <v>D102</v>
      </c>
      <c r="H15" s="66" t="str">
        <f>VLOOKUP($A15,'[1]Contract Price by Style'!$A$2:$J$1260,3,FALSE)</f>
        <v>B016</v>
      </c>
      <c r="I15" s="66" t="str">
        <f>VLOOKUP($A15,'[1]Contract Price by Style'!$A$2:$J$1260,4,FALSE)</f>
        <v>Wmn Lt Blu FA SS Blouse</v>
      </c>
      <c r="J15" s="66">
        <f>VLOOKUP($A15,'[1]Contract Price by Style'!$A$2:$J$1260,5,FALSE)</f>
        <v>3005</v>
      </c>
      <c r="K15" s="66" t="str">
        <f>VLOOKUP($A15,'[1]Contract Price by Style'!$A$2:$J$1260,6,FALSE)</f>
        <v xml:space="preserve">Female, Blue Dresswear Short Sleeve Shirt  </v>
      </c>
      <c r="L15" s="88">
        <f>VLOOKUP($A15,'[1]Contract Price by Style'!$A$2:$J$1260,7,FALSE)</f>
        <v>16.268999999999998</v>
      </c>
      <c r="M15" s="66" t="str">
        <f>VLOOKUP($A15,'[1]Contract Price by Style'!$A$2:$J$1260,8,FALSE)</f>
        <v>Tops</v>
      </c>
    </row>
    <row r="16" spans="1:14" ht="18" customHeight="1">
      <c r="A16" s="42">
        <v>24122</v>
      </c>
      <c r="B16" s="46">
        <v>1</v>
      </c>
      <c r="C16" s="46"/>
      <c r="D16" s="42" t="s">
        <v>47</v>
      </c>
      <c r="E16" s="66" t="s">
        <v>193</v>
      </c>
      <c r="F16" s="42">
        <f t="shared" si="1"/>
        <v>7018</v>
      </c>
      <c r="G16" s="66" t="str">
        <f>VLOOKUP($A16,'[1]Contract Price by Style'!$A$2:$J$1260,2,FALSE)</f>
        <v>D127</v>
      </c>
      <c r="H16" s="66" t="str">
        <f>VLOOKUP($A16,'[1]Contract Price by Style'!$A$2:$J$1260,3,FALSE)</f>
        <v>B132</v>
      </c>
      <c r="I16" s="66" t="str">
        <f>VLOOKUP($A16,'[1]Contract Price by Style'!$A$2:$J$1260,4,FALSE)</f>
        <v>Wmn Blu FA Cardigan</v>
      </c>
      <c r="J16" s="66">
        <f>VLOOKUP($A16,'[1]Contract Price by Style'!$A$2:$J$1260,5,FALSE)</f>
        <v>7018</v>
      </c>
      <c r="K16" s="66" t="str">
        <f>VLOOKUP($A16,'[1]Contract Price by Style'!$A$2:$J$1260,6,FALSE)</f>
        <v>Female, Blue Dresswear Zip Cardigan</v>
      </c>
      <c r="L16" s="88">
        <f>VLOOKUP($A16,'[1]Contract Price by Style'!$A$2:$J$1260,7,FALSE)</f>
        <v>40.749000000000002</v>
      </c>
      <c r="M16" s="66" t="str">
        <f>VLOOKUP($A16,'[1]Contract Price by Style'!$A$2:$J$1260,8,FALSE)</f>
        <v>Sweaters</v>
      </c>
    </row>
    <row r="17" spans="1:14" ht="18" customHeight="1">
      <c r="A17" s="42">
        <v>21123</v>
      </c>
      <c r="B17" s="46">
        <v>1</v>
      </c>
      <c r="C17" s="46"/>
      <c r="D17" s="42" t="s">
        <v>47</v>
      </c>
      <c r="E17" s="66" t="s">
        <v>193</v>
      </c>
      <c r="F17" s="42">
        <f t="shared" si="1"/>
        <v>7029</v>
      </c>
      <c r="G17" s="66" t="str">
        <f>VLOOKUP($A17,'[1]Contract Price by Style'!$A$2:$J$1260,2,FALSE)</f>
        <v>D120</v>
      </c>
      <c r="H17" s="66" t="str">
        <f>VLOOKUP($A17,'[1]Contract Price by Style'!$A$2:$J$1260,3,FALSE)</f>
        <v>B046</v>
      </c>
      <c r="I17" s="66" t="str">
        <f>VLOOKUP($A17,'[1]Contract Price by Style'!$A$2:$J$1260,4,FALSE)</f>
        <v>Wmn Lt Blu FA SS Shell</v>
      </c>
      <c r="J17" s="66">
        <f>VLOOKUP($A17,'[1]Contract Price by Style'!$A$2:$J$1260,5,FALSE)</f>
        <v>7029</v>
      </c>
      <c r="K17" s="66" t="str">
        <f>VLOOKUP($A17,'[1]Contract Price by Style'!$A$2:$J$1260,6,FALSE)</f>
        <v xml:space="preserve">Female, Blue Dresswear Short Sleeve Shell </v>
      </c>
      <c r="L17" s="88">
        <f>VLOOKUP($A17,'[1]Contract Price by Style'!$A$2:$J$1260,7,FALSE)</f>
        <v>30.548999999999999</v>
      </c>
      <c r="M17" s="66" t="str">
        <f>VLOOKUP($A17,'[1]Contract Price by Style'!$A$2:$J$1260,8,FALSE)</f>
        <v>Sweaters</v>
      </c>
    </row>
    <row r="18" spans="1:14" ht="18" customHeight="1">
      <c r="A18" s="42">
        <v>20220</v>
      </c>
      <c r="B18" s="206">
        <v>1</v>
      </c>
      <c r="C18" s="206"/>
      <c r="D18" s="202" t="s">
        <v>54</v>
      </c>
      <c r="E18" s="215" t="s">
        <v>156</v>
      </c>
      <c r="F18" s="42">
        <f t="shared" si="1"/>
        <v>1008</v>
      </c>
      <c r="G18" s="66" t="str">
        <f>VLOOKUP($A18,'[1]Contract Price by Style'!$A$2:$J$1260,2,FALSE)</f>
        <v>D104-S</v>
      </c>
      <c r="H18" s="66" t="str">
        <f>VLOOKUP($A18,'[1]Contract Price by Style'!$A$2:$J$1260,3,FALSE)</f>
        <v>B009</v>
      </c>
      <c r="I18" s="66" t="str">
        <f>VLOOKUP($A18,'[1]Contract Price by Style'!$A$2:$J$1260,4,FALSE)</f>
        <v>Wmn Nv FA Pant</v>
      </c>
      <c r="J18" s="66">
        <f>VLOOKUP($A18,'[1]Contract Price by Style'!$A$2:$J$1260,5,FALSE)</f>
        <v>1008</v>
      </c>
      <c r="K18" s="66" t="str">
        <f>VLOOKUP($A18,'[1]Contract Price by Style'!$A$2:$J$1260,6,FALSE)</f>
        <v>Female, Navy Dresswear Pant</v>
      </c>
      <c r="L18" s="88">
        <f>VLOOKUP($A18,'[1]Contract Price by Style'!$A$2:$J$1260,7,FALSE)</f>
        <v>54.009</v>
      </c>
      <c r="M18" s="66" t="str">
        <f>VLOOKUP($A18,'[1]Contract Price by Style'!$A$2:$J$1260,8,FALSE)</f>
        <v>Bottoms</v>
      </c>
    </row>
    <row r="19" spans="1:14" ht="18" customHeight="1">
      <c r="A19" s="42">
        <v>20221</v>
      </c>
      <c r="B19" s="207"/>
      <c r="C19" s="207"/>
      <c r="D19" s="209"/>
      <c r="E19" s="215"/>
      <c r="F19" s="42">
        <f t="shared" si="1"/>
        <v>1402</v>
      </c>
      <c r="G19" s="66" t="str">
        <f>VLOOKUP($A19,'[1]Contract Price by Style'!$A$2:$J$1260,2,FALSE)</f>
        <v>D116</v>
      </c>
      <c r="H19" s="66" t="str">
        <f>VLOOKUP($A19,'[1]Contract Price by Style'!$A$2:$J$1260,3,FALSE)</f>
        <v>B022</v>
      </c>
      <c r="I19" s="66" t="str">
        <f>VLOOKUP($A19,'[1]Contract Price by Style'!$A$2:$J$1260,4,FALSE)</f>
        <v>Wmn Nv FA Skirt</v>
      </c>
      <c r="J19" s="66">
        <f>VLOOKUP($A19,'[1]Contract Price by Style'!$A$2:$J$1260,5,FALSE)</f>
        <v>1402</v>
      </c>
      <c r="K19" s="66" t="str">
        <f>VLOOKUP($A19,'[1]Contract Price by Style'!$A$2:$J$1260,6,FALSE)</f>
        <v>Female, Navy Dresswear Skirt</v>
      </c>
      <c r="L19" s="88">
        <f>VLOOKUP($A19,'[1]Contract Price by Style'!$A$2:$J$1260,7,FALSE)</f>
        <v>40.749000000000002</v>
      </c>
      <c r="M19" s="66" t="str">
        <f>VLOOKUP($A19,'[1]Contract Price by Style'!$A$2:$J$1260,8,FALSE)</f>
        <v>Bottoms</v>
      </c>
    </row>
    <row r="20" spans="1:14" s="91" customFormat="1" ht="18" customHeight="1">
      <c r="A20" s="81">
        <v>20120</v>
      </c>
      <c r="B20" s="207"/>
      <c r="C20" s="207"/>
      <c r="D20" s="209"/>
      <c r="E20" s="215"/>
      <c r="F20" s="81">
        <f t="shared" si="1"/>
        <v>1112</v>
      </c>
      <c r="G20" s="82" t="str">
        <f>VLOOKUP($A20,'[1]Contract Price by Style'!$A$2:$J$1260,2,FALSE)</f>
        <v>D176</v>
      </c>
      <c r="H20" s="82" t="str">
        <f>VLOOKUP($A20,'[1]Contract Price by Style'!$A$2:$J$1260,3,FALSE)</f>
        <v>B059</v>
      </c>
      <c r="I20" s="82" t="str">
        <f>VLOOKUP($A20,'[1]Contract Price by Style'!$A$2:$J$1260,4,FALSE)</f>
        <v>Wmn Nv FA Maternity Pant</v>
      </c>
      <c r="J20" s="82">
        <f>VLOOKUP($A20,'[1]Contract Price by Style'!$A$2:$J$1260,5,FALSE)</f>
        <v>1112</v>
      </c>
      <c r="K20" s="82" t="str">
        <f>VLOOKUP($A20,'[1]Contract Price by Style'!$A$2:$J$1260,6,FALSE)</f>
        <v>Female, Navy Dresswear Maternity Pant</v>
      </c>
      <c r="L20" s="89">
        <f>VLOOKUP($A20,'[1]Contract Price by Style'!$A$2:$J$1260,7,FALSE)</f>
        <v>57.069000000000003</v>
      </c>
      <c r="M20" s="82" t="str">
        <f>VLOOKUP($A20,'[1]Contract Price by Style'!$A$2:$J$1260,8,FALSE)</f>
        <v>Bottoms</v>
      </c>
      <c r="N20" s="90"/>
    </row>
    <row r="21" spans="1:14" s="91" customFormat="1" ht="18" customHeight="1">
      <c r="A21" s="81">
        <v>20219</v>
      </c>
      <c r="B21" s="207"/>
      <c r="C21" s="207"/>
      <c r="D21" s="209"/>
      <c r="E21" s="215"/>
      <c r="F21" s="81">
        <f t="shared" si="1"/>
        <v>1011</v>
      </c>
      <c r="G21" s="82" t="str">
        <f>VLOOKUP($A21,'[1]Contract Price by Style'!$A$2:$J$1260,2,FALSE)</f>
        <v>D201</v>
      </c>
      <c r="H21" s="82" t="str">
        <f>VLOOKUP($A21,'[1]Contract Price by Style'!$A$2:$J$1260,3,FALSE)</f>
        <v>B139</v>
      </c>
      <c r="I21" s="82" t="str">
        <f>VLOOKUP($A21,'[1]Contract Price by Style'!$A$2:$J$1260,4,FALSE)</f>
        <v>Wmn Nv FA PolyPant</v>
      </c>
      <c r="J21" s="82">
        <f>VLOOKUP($A21,'[1]Contract Price by Style'!$A$2:$J$1260,5,FALSE)</f>
        <v>1011</v>
      </c>
      <c r="K21" s="82" t="str">
        <f>VLOOKUP($A21,'[1]Contract Price by Style'!$A$2:$J$1260,6,FALSE)</f>
        <v>Female, Navy Dresswear Pant, 100% Polyester</v>
      </c>
      <c r="L21" s="89">
        <f>VLOOKUP($A21,'[1]Contract Price by Style'!$A$2:$J$1260,7,FALSE)</f>
        <v>50.949000000000005</v>
      </c>
      <c r="M21" s="82" t="str">
        <f>VLOOKUP($A21,'[1]Contract Price by Style'!$A$2:$J$1260,8,FALSE)</f>
        <v>Bottoms</v>
      </c>
      <c r="N21" s="90"/>
    </row>
    <row r="22" spans="1:14" s="91" customFormat="1" ht="18" customHeight="1">
      <c r="A22" s="81">
        <v>28519</v>
      </c>
      <c r="B22" s="207"/>
      <c r="C22" s="207"/>
      <c r="D22" s="209"/>
      <c r="E22" s="215"/>
      <c r="F22" s="81">
        <f t="shared" si="1"/>
        <v>4093</v>
      </c>
      <c r="G22" s="82" t="str">
        <f>VLOOKUP($A22,'[1]Contract Price by Style'!$A$2:$J$1260,2,FALSE)</f>
        <v>D204</v>
      </c>
      <c r="H22" s="82" t="str">
        <f>VLOOKUP($A22,'[1]Contract Price by Style'!$A$2:$J$1260,3,FALSE)</f>
        <v>B146</v>
      </c>
      <c r="I22" s="82" t="str">
        <f>VLOOKUP($A22,'[1]Contract Price by Style'!$A$2:$J$1260,4,FALSE)</f>
        <v>Wmn Nv FA PolyDress</v>
      </c>
      <c r="J22" s="82">
        <f>VLOOKUP($A22,'[1]Contract Price by Style'!$A$2:$J$1260,5,FALSE)</f>
        <v>4093</v>
      </c>
      <c r="K22" s="82" t="str">
        <f>VLOOKUP($A22,'[1]Contract Price by Style'!$A$2:$J$1260,6,FALSE)</f>
        <v>Female, Navy Dresswear Dress, 100% Polyester</v>
      </c>
      <c r="L22" s="89">
        <f>VLOOKUP($A22,'[1]Contract Price by Style'!$A$2:$J$1260,7,FALSE)</f>
        <v>122.349</v>
      </c>
      <c r="M22" s="82" t="str">
        <f>VLOOKUP($A22,'[1]Contract Price by Style'!$A$2:$J$1260,8,FALSE)</f>
        <v>Dress</v>
      </c>
      <c r="N22" s="90"/>
    </row>
    <row r="23" spans="1:14" s="91" customFormat="1" ht="18" customHeight="1">
      <c r="A23" s="81">
        <v>20222</v>
      </c>
      <c r="B23" s="207"/>
      <c r="C23" s="207"/>
      <c r="D23" s="209"/>
      <c r="E23" s="215"/>
      <c r="F23" s="81">
        <f t="shared" si="1"/>
        <v>1403</v>
      </c>
      <c r="G23" s="82" t="str">
        <f>VLOOKUP($A23,'[1]Contract Price by Style'!$A$2:$J$1260,2,FALSE)</f>
        <v>D206</v>
      </c>
      <c r="H23" s="82" t="str">
        <f>VLOOKUP($A23,'[1]Contract Price by Style'!$A$2:$J$1260,3,FALSE)</f>
        <v>B140</v>
      </c>
      <c r="I23" s="82" t="str">
        <f>VLOOKUP($A23,'[1]Contract Price by Style'!$A$2:$J$1260,4,FALSE)</f>
        <v>Wmn Nv FA PolySkirt</v>
      </c>
      <c r="J23" s="82">
        <f>VLOOKUP($A23,'[1]Contract Price by Style'!$A$2:$J$1260,5,FALSE)</f>
        <v>1403</v>
      </c>
      <c r="K23" s="82" t="str">
        <f>VLOOKUP($A23,'[1]Contract Price by Style'!$A$2:$J$1260,6,FALSE)</f>
        <v>Female, Navy Dresswear Skirt, 100% Polyester</v>
      </c>
      <c r="L23" s="89">
        <f>VLOOKUP($A23,'[1]Contract Price by Style'!$A$2:$J$1260,7,FALSE)</f>
        <v>35.649000000000001</v>
      </c>
      <c r="M23" s="82" t="str">
        <f>VLOOKUP($A23,'[1]Contract Price by Style'!$A$2:$J$1260,8,FALSE)</f>
        <v>Bottoms</v>
      </c>
      <c r="N23" s="90"/>
    </row>
    <row r="24" spans="1:14" ht="18" customHeight="1">
      <c r="A24" s="42">
        <v>28520</v>
      </c>
      <c r="B24" s="208"/>
      <c r="C24" s="208"/>
      <c r="D24" s="203"/>
      <c r="E24" s="215"/>
      <c r="F24" s="42">
        <f t="shared" si="0"/>
        <v>4092</v>
      </c>
      <c r="G24" s="66" t="str">
        <f>VLOOKUP($A24,'[1]Contract Price by Style'!$A$2:$J$1260,2,FALSE)</f>
        <v>D112-S</v>
      </c>
      <c r="H24" s="66" t="str">
        <f>VLOOKUP($A24,'[1]Contract Price by Style'!$A$2:$J$1260,3,FALSE)</f>
        <v>B011</v>
      </c>
      <c r="I24" s="66" t="str">
        <f>VLOOKUP($A24,'[1]Contract Price by Style'!$A$2:$J$1260,4,FALSE)</f>
        <v>Wmn Nv FA Dress</v>
      </c>
      <c r="J24" s="66">
        <f>VLOOKUP($A24,'[1]Contract Price by Style'!$A$2:$J$1260,5,FALSE)</f>
        <v>4092</v>
      </c>
      <c r="K24" s="66" t="str">
        <f>VLOOKUP($A24,'[1]Contract Price by Style'!$A$2:$J$1260,6,FALSE)</f>
        <v xml:space="preserve">Female, Navy Dresswear Dress </v>
      </c>
      <c r="L24" s="88">
        <f>VLOOKUP($A24,'[1]Contract Price by Style'!$A$2:$J$1260,7,FALSE)</f>
        <v>101.949</v>
      </c>
      <c r="M24" s="66" t="str">
        <f>VLOOKUP($A24,'[1]Contract Price by Style'!$A$2:$J$1260,8,FALSE)</f>
        <v>Dress</v>
      </c>
    </row>
    <row r="25" spans="1:14" ht="18" customHeight="1">
      <c r="A25" s="42">
        <v>21935</v>
      </c>
      <c r="B25" s="46">
        <v>1</v>
      </c>
      <c r="C25" s="46"/>
      <c r="D25" s="42" t="s">
        <v>47</v>
      </c>
      <c r="E25" s="66" t="s">
        <v>193</v>
      </c>
      <c r="F25" s="42">
        <f t="shared" si="0"/>
        <v>6153</v>
      </c>
      <c r="G25" s="66" t="str">
        <f>VLOOKUP($A25,'[1]Contract Price by Style'!$A$2:$J$1260,2,FALSE)</f>
        <v>D136</v>
      </c>
      <c r="H25" s="66" t="str">
        <f>VLOOKUP($A25,'[1]Contract Price by Style'!$A$2:$J$1260,3,FALSE)</f>
        <v>B030</v>
      </c>
      <c r="I25" s="66" t="str">
        <f>VLOOKUP($A25,'[1]Contract Price by Style'!$A$2:$J$1260,4,FALSE)</f>
        <v>Wmn Blk FA Belt</v>
      </c>
      <c r="J25" s="66">
        <f>VLOOKUP($A25,'[1]Contract Price by Style'!$A$2:$J$1260,5,FALSE)</f>
        <v>6153</v>
      </c>
      <c r="K25" s="66" t="str">
        <f>VLOOKUP($A25,'[1]Contract Price by Style'!$A$2:$J$1260,6,FALSE)</f>
        <v>Female, Black Dresswear Leather Belt, Silver Buckle</v>
      </c>
      <c r="L25" s="88">
        <f>VLOOKUP($A25,'[1]Contract Price by Style'!$A$2:$J$1260,7,FALSE)</f>
        <v>12.189</v>
      </c>
      <c r="M25" s="66" t="str">
        <f>VLOOKUP($A25,'[1]Contract Price by Style'!$A$2:$J$1260,8,FALSE)</f>
        <v>Accessories</v>
      </c>
    </row>
    <row r="26" spans="1:14" ht="18" customHeight="1">
      <c r="A26" s="93">
        <v>21940</v>
      </c>
      <c r="B26" s="46"/>
      <c r="C26" s="46">
        <v>1</v>
      </c>
      <c r="D26" s="42" t="s">
        <v>88</v>
      </c>
      <c r="E26" s="66" t="s">
        <v>193</v>
      </c>
      <c r="F26" s="42">
        <f t="shared" si="0"/>
        <v>6013</v>
      </c>
      <c r="G26" s="66" t="str">
        <f>VLOOKUP($A26,'[1]Contract Price by Style'!$A$2:$J$1260,2,FALSE)</f>
        <v>D119-S</v>
      </c>
      <c r="H26" s="66" t="str">
        <f>VLOOKUP($A26,'[1]Contract Price by Style'!$A$2:$J$1260,3,FALSE)</f>
        <v>B024</v>
      </c>
      <c r="I26" s="66" t="str">
        <f>VLOOKUP($A26,'[1]Contract Price by Style'!$A$2:$J$1260,4,FALSE)</f>
        <v>Wmn Blk FA Purse</v>
      </c>
      <c r="J26" s="66">
        <f>VLOOKUP($A26,'[1]Contract Price by Style'!$A$2:$J$1260,5,FALSE)</f>
        <v>6013</v>
      </c>
      <c r="K26" s="66" t="str">
        <f>VLOOKUP($A26,'[1]Contract Price by Style'!$A$2:$J$1260,6,FALSE)</f>
        <v>Female, Black Dresswear Purse</v>
      </c>
      <c r="L26" s="88">
        <f>VLOOKUP($A26,'[1]Contract Price by Style'!$A$2:$J$1260,7,FALSE)</f>
        <v>61.149000000000001</v>
      </c>
      <c r="M26" s="66" t="str">
        <f>VLOOKUP($A26,'[1]Contract Price by Style'!$A$2:$J$1260,8,FALSE)</f>
        <v>Accessories</v>
      </c>
    </row>
    <row r="27" spans="1:14" ht="18" customHeight="1">
      <c r="A27" s="92">
        <v>28934</v>
      </c>
      <c r="B27" s="46">
        <v>1</v>
      </c>
      <c r="C27" s="46"/>
      <c r="D27" s="42" t="s">
        <v>47</v>
      </c>
      <c r="E27" s="66" t="s">
        <v>193</v>
      </c>
      <c r="F27" s="42">
        <f t="shared" si="0"/>
        <v>8169</v>
      </c>
      <c r="G27" s="66" t="str">
        <f>VLOOKUP($A27,'[1]Contract Price by Style'!$A$2:$J$1260,2,FALSE)</f>
        <v>D164</v>
      </c>
      <c r="H27" s="66" t="str">
        <f>VLOOKUP($A27,'[1]Contract Price by Style'!$A$2:$J$1260,3,FALSE)</f>
        <v>B077</v>
      </c>
      <c r="I27" s="66" t="str">
        <f>VLOOKUP($A27,'[1]Contract Price by Style'!$A$2:$J$1260,4,FALSE)</f>
        <v>Wmn Gry/Red FA Scarf/EX</v>
      </c>
      <c r="J27" s="66">
        <f>VLOOKUP($A27,'[1]Contract Price by Style'!$A$2:$J$1260,5,FALSE)</f>
        <v>8169</v>
      </c>
      <c r="K27" s="66" t="str">
        <f>VLOOKUP($A27,'[1]Contract Price by Style'!$A$2:$J$1260,6,FALSE)</f>
        <v>Female, Charcoal/Red Dresswear Scarf, EX</v>
      </c>
      <c r="L27" s="88">
        <f>VLOOKUP($A27,'[1]Contract Price by Style'!$A$2:$J$1260,7,FALSE)</f>
        <v>12.189</v>
      </c>
      <c r="M27" s="66" t="str">
        <f>VLOOKUP($A27,'[1]Contract Price by Style'!$A$2:$J$1260,8,FALSE)</f>
        <v>Accessories</v>
      </c>
    </row>
    <row r="28" spans="1:14" ht="18" customHeight="1">
      <c r="A28" s="42">
        <v>24938</v>
      </c>
      <c r="B28" s="46">
        <v>1</v>
      </c>
      <c r="C28" s="46"/>
      <c r="D28" s="42" t="s">
        <v>46</v>
      </c>
      <c r="E28" s="66" t="s">
        <v>193</v>
      </c>
      <c r="F28" s="42" t="str">
        <f t="shared" si="0"/>
        <v>8166E</v>
      </c>
      <c r="G28" s="66" t="str">
        <f>VLOOKUP($A28,'[1]Contract Price by Style'!$A$2:$J$1260,2,FALSE)</f>
        <v>D131-S</v>
      </c>
      <c r="H28" s="66" t="str">
        <f>VLOOKUP($A28,'[1]Contract Price by Style'!$A$2:$J$1260,3,FALSE)</f>
        <v>B071</v>
      </c>
      <c r="I28" s="66" t="str">
        <f>VLOOKUP($A28,'[1]Contract Price by Style'!$A$2:$J$1260,4,FALSE)</f>
        <v>Red FA Winter Scarf/EX</v>
      </c>
      <c r="J28" s="66" t="str">
        <f>VLOOKUP($A28,'[1]Contract Price by Style'!$A$2:$J$1260,5,FALSE)</f>
        <v>8166E</v>
      </c>
      <c r="K28" s="66" t="str">
        <f>VLOOKUP($A28,'[1]Contract Price by Style'!$A$2:$J$1260,6,FALSE)</f>
        <v>Unisex, Red Winter Scarf, EX Logo</v>
      </c>
      <c r="L28" s="88">
        <f>VLOOKUP($A28,'[1]Contract Price by Style'!$A$2:$J$1260,7,FALSE)</f>
        <v>22.39</v>
      </c>
      <c r="M28" s="66" t="str">
        <f>VLOOKUP($A28,'[1]Contract Price by Style'!$A$2:$J$1260,8,FALSE)</f>
        <v>Accessories</v>
      </c>
    </row>
    <row r="29" spans="1:14" ht="19.5" customHeight="1">
      <c r="A29" s="42">
        <v>24900</v>
      </c>
      <c r="B29" s="46">
        <v>1</v>
      </c>
      <c r="C29" s="92"/>
      <c r="D29" s="42" t="s">
        <v>46</v>
      </c>
      <c r="E29" s="66" t="s">
        <v>193</v>
      </c>
      <c r="F29" s="42">
        <f t="shared" si="0"/>
        <v>6046</v>
      </c>
      <c r="G29" s="66" t="str">
        <f>VLOOKUP($A29,'[1]Contract Price by Style'!$A$2:$J$1260,2,FALSE)</f>
        <v>D105</v>
      </c>
      <c r="H29" s="66" t="str">
        <f>VLOOKUP($A29,'[1]Contract Price by Style'!$A$2:$J$1260,3,FALSE)</f>
        <v>B028</v>
      </c>
      <c r="I29" s="66" t="str">
        <f>VLOOKUP($A29,'[1]Contract Price by Style'!$A$2:$J$1260,4,FALSE)</f>
        <v>Lanyard Blu wRdChar ACExp</v>
      </c>
      <c r="J29" s="66">
        <f>VLOOKUP($A29,'[1]Contract Price by Style'!$A$2:$J$1260,5,FALSE)</f>
        <v>6046</v>
      </c>
      <c r="K29" s="66" t="str">
        <f>VLOOKUP($A29,'[1]Contract Price by Style'!$A$2:$J$1260,6,FALSE)</f>
        <v>Unisex Air Canada Express Lanyard</v>
      </c>
      <c r="L29" s="88">
        <f>VLOOKUP($A29,'[1]Contract Price by Style'!$A$2:$J$1260,7,FALSE)</f>
        <v>1.7238</v>
      </c>
      <c r="M29" s="66" t="str">
        <f>VLOOKUP($A29,'[1]Contract Price by Style'!$A$2:$J$1260,8,FALSE)</f>
        <v>Accessories</v>
      </c>
    </row>
    <row r="30" spans="1:14" ht="18" customHeight="1">
      <c r="A30" s="42">
        <v>1936</v>
      </c>
      <c r="B30" s="46">
        <v>1</v>
      </c>
      <c r="C30" s="46"/>
      <c r="D30" s="42" t="s">
        <v>46</v>
      </c>
      <c r="E30" s="66" t="s">
        <v>193</v>
      </c>
      <c r="F30" s="42">
        <f t="shared" si="0"/>
        <v>6012</v>
      </c>
      <c r="G30" s="66" t="str">
        <f>VLOOKUP($A30,'[1]Contract Price by Style'!$A$2:$J$1260,2,FALSE)</f>
        <v>D115-S</v>
      </c>
      <c r="H30" s="66" t="str">
        <f>VLOOKUP($A30,'[1]Contract Price by Style'!$A$2:$J$1260,3,FALSE)</f>
        <v>B027</v>
      </c>
      <c r="I30" s="66" t="str">
        <f>VLOOKUP($A30,'[1]Contract Price by Style'!$A$2:$J$1260,4,FALSE)</f>
        <v>Wmn Blk Leather Gloves</v>
      </c>
      <c r="J30" s="66">
        <f>VLOOKUP($A30,'[1]Contract Price by Style'!$A$2:$J$1260,5,FALSE)</f>
        <v>6012</v>
      </c>
      <c r="K30" s="66" t="str">
        <f>VLOOKUP($A30,'[1]Contract Price by Style'!$A$2:$J$1260,6,FALSE)</f>
        <v>Female, Black Leather Gloves</v>
      </c>
      <c r="L30" s="88">
        <f>VLOOKUP($A30,'[1]Contract Price by Style'!$A$2:$J$1260,7,FALSE)</f>
        <v>24.428999999999998</v>
      </c>
      <c r="M30" s="66" t="str">
        <f>VLOOKUP($A30,'[1]Contract Price by Style'!$A$2:$J$1260,8,FALSE)</f>
        <v>Accessories</v>
      </c>
    </row>
    <row r="31" spans="1:14" s="94" customFormat="1" ht="15">
      <c r="A31" s="92">
        <v>1979</v>
      </c>
      <c r="B31" s="69">
        <v>1</v>
      </c>
      <c r="C31" s="80"/>
      <c r="D31" s="70" t="s">
        <v>248</v>
      </c>
      <c r="E31" s="80"/>
      <c r="F31" s="71">
        <f t="shared" si="0"/>
        <v>6067</v>
      </c>
      <c r="G31" s="71" t="str">
        <f>VLOOKUP($A31,'[1]Contract Price by Style'!$A$2:$J$1260,2,FALSE)</f>
        <v>NONE</v>
      </c>
      <c r="H31" s="71" t="str">
        <f>VLOOKUP($A31,'[1]Contract Price by Style'!$A$2:$J$1260,3,FALSE)</f>
        <v>B090</v>
      </c>
      <c r="I31" s="71" t="str">
        <f>VLOOKUP($A31,'[1]Contract Price by Style'!$A$2:$J$1260,4,FALSE)</f>
        <v>Slv Clutchback for Brevets</v>
      </c>
      <c r="J31" s="71">
        <f>VLOOKUP($A31,'[1]Contract Price by Style'!$A$2:$J$1260,5,FALSE)</f>
        <v>6067</v>
      </c>
      <c r="K31" s="71" t="str">
        <f>VLOOKUP($A31,'[1]Contract Price by Style'!$A$2:$J$1260,6,FALSE)</f>
        <v>Unisex, Silver Replacement Clutchbacks for Brevets</v>
      </c>
      <c r="L31" s="72">
        <f>VLOOKUP($A31,'[1]Contract Price by Style'!$A$2:$J$1260,7,FALSE)</f>
        <v>0.75</v>
      </c>
      <c r="M31" s="73" t="str">
        <f>VLOOKUP($A31,'[1]Contract Price by Style'!$A$2:$J$1260,8,FALSE)</f>
        <v>Accessories</v>
      </c>
    </row>
    <row r="32" spans="1:14" s="79" customFormat="1" ht="17.25" customHeight="1">
      <c r="A32" s="42">
        <v>21960</v>
      </c>
      <c r="B32" s="206">
        <v>1</v>
      </c>
      <c r="C32" s="63"/>
      <c r="D32" s="202" t="s">
        <v>59</v>
      </c>
      <c r="E32" s="215" t="s">
        <v>156</v>
      </c>
      <c r="F32" s="42">
        <f t="shared" si="0"/>
        <v>608518</v>
      </c>
      <c r="G32" s="66" t="str">
        <f>VLOOKUP($A32,'[1]Contract Price by Style'!$A$2:$J$1260,2,FALSE)</f>
        <v>D121</v>
      </c>
      <c r="H32" s="66" t="str">
        <f>VLOOKUP($A32,'[1]Contract Price by Style'!$A$2:$J$1260,3,FALSE)</f>
        <v>B032</v>
      </c>
      <c r="I32" s="66" t="str">
        <f>VLOOKUP($A32,'[1]Contract Price by Style'!$A$2:$J$1260,4,FALSE)</f>
        <v>Silver FA Brevet/</v>
      </c>
      <c r="J32" s="66">
        <f>VLOOKUP($A32,'[1]Contract Price by Style'!$A$2:$J$1260,5,FALSE)</f>
        <v>608518</v>
      </c>
      <c r="K32" s="66" t="str">
        <f>VLOOKUP($A32,'[1]Contract Price by Style'!$A$2:$J$1260,6,FALSE)</f>
        <v xml:space="preserve">Unisex, Silver Dresswear Brevet, Express, Blank </v>
      </c>
      <c r="L32" s="88">
        <f>VLOOKUP($A32,'[1]Contract Price by Style'!$A$2:$J$1260,7,FALSE)</f>
        <v>10.148999999999999</v>
      </c>
      <c r="M32" s="66" t="str">
        <f>VLOOKUP($A32,'[1]Contract Price by Style'!$A$2:$J$1260,8,FALSE)</f>
        <v>Accessories</v>
      </c>
    </row>
    <row r="33" spans="1:14" s="79" customFormat="1" ht="17.25" customHeight="1">
      <c r="A33" s="92">
        <v>21962</v>
      </c>
      <c r="B33" s="208"/>
      <c r="C33" s="64"/>
      <c r="D33" s="203"/>
      <c r="E33" s="215"/>
      <c r="F33" s="42" t="str">
        <f t="shared" si="0"/>
        <v>608518/N</v>
      </c>
      <c r="G33" s="66" t="str">
        <f>VLOOKUP($A33,'[1]Contract Price by Style'!$A$2:$J$1260,2,FALSE)</f>
        <v>D121</v>
      </c>
      <c r="H33" s="66" t="str">
        <f>VLOOKUP($A33,'[1]Contract Price by Style'!$A$2:$J$1260,3,FALSE)</f>
        <v>B032</v>
      </c>
      <c r="I33" s="66" t="str">
        <f>VLOOKUP($A33,'[1]Contract Price by Style'!$A$2:$J$1260,4,FALSE)</f>
        <v>Silver Express Brevet w/name</v>
      </c>
      <c r="J33" s="66" t="str">
        <f>VLOOKUP($A33,'[1]Contract Price by Style'!$A$2:$J$1260,5,FALSE)</f>
        <v>608518/N</v>
      </c>
      <c r="K33" s="66" t="str">
        <f>VLOOKUP($A33,'[1]Contract Price by Style'!$A$2:$J$1260,6,FALSE)</f>
        <v>Unisex, Silver Dresswear Brevet, Express, to be engraved with name</v>
      </c>
      <c r="L33" s="88">
        <f>VLOOKUP($A33,'[1]Contract Price by Style'!$A$2:$J$1260,7,FALSE)</f>
        <v>13.65</v>
      </c>
      <c r="M33" s="66" t="str">
        <f>VLOOKUP($A33,'[1]Contract Price by Style'!$A$2:$J$1260,8,FALSE)</f>
        <v>Accessories</v>
      </c>
    </row>
    <row r="34" spans="1:14" ht="18" customHeight="1">
      <c r="A34" s="42">
        <v>22127</v>
      </c>
      <c r="B34" s="46">
        <v>1</v>
      </c>
      <c r="C34" s="46"/>
      <c r="D34" s="42" t="s">
        <v>46</v>
      </c>
      <c r="E34" s="66" t="s">
        <v>193</v>
      </c>
      <c r="F34" s="42">
        <f t="shared" si="0"/>
        <v>1597</v>
      </c>
      <c r="G34" s="66" t="str">
        <f>VLOOKUP($A34,'[1]Contract Price by Style'!$A$2:$J$1260,2,FALSE)</f>
        <v>W113</v>
      </c>
      <c r="H34" s="66" t="str">
        <f>VLOOKUP($A34,'[1]Contract Price by Style'!$A$2:$J$1260,3,FALSE)</f>
        <v>B080</v>
      </c>
      <c r="I34" s="66" t="str">
        <f>VLOOKUP($A34,'[1]Contract Price by Style'!$A$2:$J$1260,4,FALSE)</f>
        <v>Uni Nv Wind Pant</v>
      </c>
      <c r="J34" s="66">
        <f>VLOOKUP($A34,'[1]Contract Price by Style'!$A$2:$J$1260,5,FALSE)</f>
        <v>1597</v>
      </c>
      <c r="K34" s="66" t="str">
        <f>VLOOKUP($A34,'[1]Contract Price by Style'!$A$2:$J$1260,6,FALSE)</f>
        <v>Unisex, Navy Wind Pant</v>
      </c>
      <c r="L34" s="88">
        <f>VLOOKUP($A34,'[1]Contract Price by Style'!$A$2:$J$1260,7,FALSE)</f>
        <v>40.99</v>
      </c>
      <c r="M34" s="66" t="str">
        <f>VLOOKUP($A34,'[1]Contract Price by Style'!$A$2:$J$1260,8,FALSE)</f>
        <v>Bottoms</v>
      </c>
    </row>
    <row r="35" spans="1:14" ht="18" customHeight="1">
      <c r="A35" s="42">
        <v>23631</v>
      </c>
      <c r="B35" s="46"/>
      <c r="C35" s="46">
        <v>1</v>
      </c>
      <c r="D35" s="42" t="s">
        <v>45</v>
      </c>
      <c r="E35" s="66" t="s">
        <v>193</v>
      </c>
      <c r="F35" s="42" t="str">
        <f t="shared" si="0"/>
        <v>5966J</v>
      </c>
      <c r="G35" s="66" t="str">
        <f>VLOOKUP($A35,'[1]Contract Price by Style'!$A$2:$J$1260,2,FALSE)</f>
        <v>W117</v>
      </c>
      <c r="H35" s="66" t="str">
        <f>VLOOKUP($A35,'[1]Contract Price by Style'!$A$2:$J$1260,3,FALSE)</f>
        <v>B082</v>
      </c>
      <c r="I35" s="66" t="str">
        <f>VLOOKUP($A35,'[1]Contract Price by Style'!$A$2:$J$1260,4,FALSE)</f>
        <v>Uni Goose Parka R/JZ</v>
      </c>
      <c r="J35" s="66" t="str">
        <f>VLOOKUP($A35,'[1]Contract Price by Style'!$A$2:$J$1260,5,FALSE)</f>
        <v>5966J</v>
      </c>
      <c r="K35" s="66" t="str">
        <f>VLOOKUP($A35,'[1]Contract Price by Style'!$A$2:$J$1260,6,FALSE)</f>
        <v>Unisex, Navy Goose Down Parka, Jazz Logo</v>
      </c>
      <c r="L35" s="88">
        <f>VLOOKUP($A35,'[1]Contract Price by Style'!$A$2:$J$1260,7,FALSE)</f>
        <v>249.95</v>
      </c>
      <c r="M35" s="66" t="str">
        <f>VLOOKUP($A35,'[1]Contract Price by Style'!$A$2:$J$1260,8,FALSE)</f>
        <v>Outerwear</v>
      </c>
    </row>
    <row r="36" spans="1:14" ht="18" customHeight="1">
      <c r="A36" s="95"/>
      <c r="B36" s="96"/>
      <c r="C36" s="97"/>
      <c r="D36" s="97"/>
      <c r="F36" s="98"/>
    </row>
    <row r="37" spans="1:14" ht="18" customHeight="1">
      <c r="A37" s="99" t="s">
        <v>232</v>
      </c>
      <c r="B37" s="99"/>
      <c r="C37" s="99"/>
      <c r="D37" s="99"/>
      <c r="E37" s="67"/>
      <c r="F37" s="99"/>
    </row>
    <row r="38" spans="1:14" ht="18" customHeight="1">
      <c r="A38" s="76" t="s">
        <v>258</v>
      </c>
      <c r="B38" s="78"/>
      <c r="C38" s="78"/>
      <c r="D38" s="78"/>
      <c r="E38" s="68"/>
      <c r="F38" s="78"/>
    </row>
    <row r="39" spans="1:14" s="41" customFormat="1" ht="45">
      <c r="A39" s="33" t="s">
        <v>211</v>
      </c>
      <c r="B39" s="34" t="s">
        <v>42</v>
      </c>
      <c r="C39" s="34" t="s">
        <v>43</v>
      </c>
      <c r="D39" s="35" t="s">
        <v>212</v>
      </c>
      <c r="E39" s="36" t="s">
        <v>221</v>
      </c>
      <c r="F39" s="37" t="s">
        <v>213</v>
      </c>
      <c r="G39" s="38" t="s">
        <v>214</v>
      </c>
      <c r="H39" s="37" t="s">
        <v>215</v>
      </c>
      <c r="I39" s="37" t="s">
        <v>216</v>
      </c>
      <c r="J39" s="37" t="s">
        <v>217</v>
      </c>
      <c r="K39" s="37" t="s">
        <v>210</v>
      </c>
      <c r="L39" s="39" t="s">
        <v>218</v>
      </c>
      <c r="M39" s="40" t="s">
        <v>219</v>
      </c>
    </row>
    <row r="40" spans="1:14" ht="18" customHeight="1">
      <c r="A40" s="42">
        <v>20310</v>
      </c>
      <c r="B40" s="206">
        <v>1</v>
      </c>
      <c r="C40" s="221"/>
      <c r="D40" s="202" t="s">
        <v>101</v>
      </c>
      <c r="E40" s="215" t="s">
        <v>157</v>
      </c>
      <c r="F40" s="42">
        <f t="shared" ref="F40:F63" si="2">J40</f>
        <v>5973</v>
      </c>
      <c r="G40" s="66" t="str">
        <f>VLOOKUP($A40,'[1]Contract Price by Style'!$A$2:$J$1260,2,FALSE)</f>
        <v>D144</v>
      </c>
      <c r="H40" s="66" t="str">
        <f>VLOOKUP($A40,'[1]Contract Price by Style'!$A$2:$J$1260,3,FALSE)</f>
        <v>B049</v>
      </c>
      <c r="I40" s="66" t="str">
        <f>VLOOKUP($A40,'[1]Contract Price by Style'!$A$2:$J$1260,4,FALSE)</f>
        <v>Men Blk AllWeather Coat</v>
      </c>
      <c r="J40" s="66">
        <f>VLOOKUP($A40,'[1]Contract Price by Style'!$A$2:$J$1260,5,FALSE)</f>
        <v>5973</v>
      </c>
      <c r="K40" s="66" t="str">
        <f>VLOOKUP($A40,'[1]Contract Price by Style'!$A$2:$J$1260,6,FALSE)</f>
        <v>Male, Black All Weather Coat</v>
      </c>
      <c r="L40" s="88">
        <f>VLOOKUP($A40,'[1]Contract Price by Style'!$A$2:$J$1260,7,FALSE)</f>
        <v>152.94899999999998</v>
      </c>
      <c r="M40" s="66" t="str">
        <f>VLOOKUP($A40,'[1]Contract Price by Style'!$A$2:$J$1260,8,FALSE)</f>
        <v>Outerwear</v>
      </c>
    </row>
    <row r="41" spans="1:14" ht="18" customHeight="1">
      <c r="A41" s="42">
        <v>20315</v>
      </c>
      <c r="B41" s="208"/>
      <c r="C41" s="222"/>
      <c r="D41" s="203"/>
      <c r="E41" s="215"/>
      <c r="F41" s="42">
        <f t="shared" si="2"/>
        <v>5972</v>
      </c>
      <c r="G41" s="66" t="str">
        <f>VLOOKUP($A41,'[1]Contract Price by Style'!$A$2:$J$1260,2,FALSE)</f>
        <v>D130</v>
      </c>
      <c r="H41" s="66" t="str">
        <f>VLOOKUP($A41,'[1]Contract Price by Style'!$A$2:$J$1260,3,FALSE)</f>
        <v>B048</v>
      </c>
      <c r="I41" s="66" t="str">
        <f>VLOOKUP($A41,'[1]Contract Price by Style'!$A$2:$J$1260,4,FALSE)</f>
        <v>Men Blk Topper Coat</v>
      </c>
      <c r="J41" s="66">
        <f>VLOOKUP($A41,'[1]Contract Price by Style'!$A$2:$J$1260,5,FALSE)</f>
        <v>5972</v>
      </c>
      <c r="K41" s="66" t="str">
        <f>VLOOKUP($A41,'[1]Contract Price by Style'!$A$2:$J$1260,6,FALSE)</f>
        <v>Male, Black Topper Coat</v>
      </c>
      <c r="L41" s="88">
        <f>VLOOKUP($A41,'[1]Contract Price by Style'!$A$2:$J$1260,7,FALSE)</f>
        <v>173.34899999999999</v>
      </c>
      <c r="M41" s="66" t="str">
        <f>VLOOKUP($A41,'[1]Contract Price by Style'!$A$2:$J$1260,8,FALSE)</f>
        <v>Outerwear</v>
      </c>
    </row>
    <row r="42" spans="1:14" ht="18" customHeight="1">
      <c r="A42" s="42">
        <v>28311</v>
      </c>
      <c r="B42" s="206">
        <v>1</v>
      </c>
      <c r="C42" s="206"/>
      <c r="D42" s="202" t="s">
        <v>108</v>
      </c>
      <c r="E42" s="215" t="s">
        <v>157</v>
      </c>
      <c r="F42" s="42">
        <f t="shared" si="2"/>
        <v>5803</v>
      </c>
      <c r="G42" s="66" t="str">
        <f>VLOOKUP($A42,'[1]Contract Price by Style'!$A$2:$J$1260,2,FALSE)</f>
        <v>D138</v>
      </c>
      <c r="H42" s="66" t="str">
        <f>VLOOKUP($A42,'[1]Contract Price by Style'!$A$2:$J$1260,3,FALSE)</f>
        <v>B002</v>
      </c>
      <c r="I42" s="66" t="str">
        <f>VLOOKUP($A42,'[1]Contract Price by Style'!$A$2:$J$1260,4,FALSE)</f>
        <v>Men Nv FA Blazer</v>
      </c>
      <c r="J42" s="66">
        <f>VLOOKUP($A42,'[1]Contract Price by Style'!$A$2:$J$1260,5,FALSE)</f>
        <v>5803</v>
      </c>
      <c r="K42" s="66" t="str">
        <f>VLOOKUP($A42,'[1]Contract Price by Style'!$A$2:$J$1260,6,FALSE)</f>
        <v>Male, Navy Dresswear Blazer</v>
      </c>
      <c r="L42" s="88">
        <f>VLOOKUP($A42,'[1]Contract Price by Style'!$A$2:$J$1260,7,FALSE)</f>
        <v>112.149</v>
      </c>
      <c r="M42" s="66" t="str">
        <f>VLOOKUP($A42,'[1]Contract Price by Style'!$A$2:$J$1260,8,FALSE)</f>
        <v>Blazers</v>
      </c>
    </row>
    <row r="43" spans="1:14" s="91" customFormat="1" ht="18" customHeight="1">
      <c r="A43" s="81">
        <v>28314</v>
      </c>
      <c r="B43" s="207"/>
      <c r="C43" s="207"/>
      <c r="D43" s="209"/>
      <c r="E43" s="215"/>
      <c r="F43" s="81">
        <f t="shared" ref="F43:F52" si="3">J43</f>
        <v>5806</v>
      </c>
      <c r="G43" s="82" t="str">
        <f>VLOOKUP($A43,'[1]Contract Price by Style'!$A$2:$J$1260,2,FALSE)</f>
        <v>D211</v>
      </c>
      <c r="H43" s="82" t="str">
        <f>VLOOKUP($A43,'[1]Contract Price by Style'!$A$2:$J$1260,3,FALSE)</f>
        <v>B144</v>
      </c>
      <c r="I43" s="82" t="str">
        <f>VLOOKUP($A43,'[1]Contract Price by Style'!$A$2:$J$1260,4,FALSE)</f>
        <v>Men Nv FA PolyBlazer</v>
      </c>
      <c r="J43" s="82">
        <f>VLOOKUP($A43,'[1]Contract Price by Style'!$A$2:$J$1260,5,FALSE)</f>
        <v>5806</v>
      </c>
      <c r="K43" s="82" t="str">
        <f>VLOOKUP($A43,'[1]Contract Price by Style'!$A$2:$J$1260,6,FALSE)</f>
        <v>Male, Navy Dresswear Blazer, 100% Polyester</v>
      </c>
      <c r="L43" s="89">
        <f>VLOOKUP($A43,'[1]Contract Price by Style'!$A$2:$J$1260,7,FALSE)</f>
        <v>122.349</v>
      </c>
      <c r="M43" s="82" t="str">
        <f>VLOOKUP($A43,'[1]Contract Price by Style'!$A$2:$J$1260,8,FALSE)</f>
        <v>Blazers</v>
      </c>
      <c r="N43" s="90"/>
    </row>
    <row r="44" spans="1:14" ht="18" customHeight="1">
      <c r="A44" s="42">
        <v>24430</v>
      </c>
      <c r="B44" s="208"/>
      <c r="C44" s="208"/>
      <c r="D44" s="203"/>
      <c r="E44" s="215"/>
      <c r="F44" s="42">
        <f t="shared" si="3"/>
        <v>7016</v>
      </c>
      <c r="G44" s="66" t="str">
        <f>VLOOKUP($A44,'[1]Contract Price by Style'!$A$2:$J$1260,2,FALSE)</f>
        <v>D158</v>
      </c>
      <c r="H44" s="66" t="str">
        <f>VLOOKUP($A44,'[1]Contract Price by Style'!$A$2:$J$1260,3,FALSE)</f>
        <v>B130</v>
      </c>
      <c r="I44" s="66" t="str">
        <f>VLOOKUP($A44,'[1]Contract Price by Style'!$A$2:$J$1260,4,FALSE)</f>
        <v>Men Nv FA Sweater</v>
      </c>
      <c r="J44" s="66">
        <f>VLOOKUP($A44,'[1]Contract Price by Style'!$A$2:$J$1260,5,FALSE)</f>
        <v>7016</v>
      </c>
      <c r="K44" s="66" t="str">
        <f>VLOOKUP($A44,'[1]Contract Price by Style'!$A$2:$J$1260,6,FALSE)</f>
        <v>Male, Navy Dresswear Warm Sweater Zip Cardigan</v>
      </c>
      <c r="L44" s="88">
        <f>VLOOKUP($A44,'[1]Contract Price by Style'!$A$2:$J$1260,7,FALSE)</f>
        <v>47.889000000000003</v>
      </c>
      <c r="M44" s="66" t="str">
        <f>VLOOKUP($A44,'[1]Contract Price by Style'!$A$2:$J$1260,8,FALSE)</f>
        <v>Sweaters</v>
      </c>
    </row>
    <row r="45" spans="1:14" ht="18" customHeight="1">
      <c r="A45" s="42">
        <v>20312</v>
      </c>
      <c r="B45" s="206">
        <v>1</v>
      </c>
      <c r="C45" s="206"/>
      <c r="D45" s="202" t="s">
        <v>46</v>
      </c>
      <c r="E45" s="202" t="s">
        <v>193</v>
      </c>
      <c r="F45" s="42">
        <f t="shared" si="3"/>
        <v>5522</v>
      </c>
      <c r="G45" s="66" t="str">
        <f>VLOOKUP($A45,'[1]Contract Price by Style'!$A$2:$J$1260,2,FALSE)</f>
        <v>D142</v>
      </c>
      <c r="H45" s="66" t="str">
        <f>VLOOKUP($A45,'[1]Contract Price by Style'!$A$2:$J$1260,3,FALSE)</f>
        <v>B021</v>
      </c>
      <c r="I45" s="66" t="str">
        <f>VLOOKUP($A45,'[1]Contract Price by Style'!$A$2:$J$1260,4,FALSE)</f>
        <v>Men Nv FA Suit Vest</v>
      </c>
      <c r="J45" s="66">
        <f>VLOOKUP($A45,'[1]Contract Price by Style'!$A$2:$J$1260,5,FALSE)</f>
        <v>5522</v>
      </c>
      <c r="K45" s="66" t="str">
        <f>VLOOKUP($A45,'[1]Contract Price by Style'!$A$2:$J$1260,6,FALSE)</f>
        <v>Male, Navy Dresswear Vest</v>
      </c>
      <c r="L45" s="88">
        <f>VLOOKUP($A45,'[1]Contract Price by Style'!$A$2:$J$1260,7,FALSE)</f>
        <v>52.989000000000004</v>
      </c>
      <c r="M45" s="66" t="str">
        <f>VLOOKUP($A45,'[1]Contract Price by Style'!$A$2:$J$1260,8,FALSE)</f>
        <v>Vests</v>
      </c>
    </row>
    <row r="46" spans="1:14" s="91" customFormat="1" ht="18" customHeight="1">
      <c r="A46" s="81">
        <v>20313</v>
      </c>
      <c r="B46" s="208"/>
      <c r="C46" s="208"/>
      <c r="D46" s="203"/>
      <c r="E46" s="203"/>
      <c r="F46" s="81">
        <f t="shared" si="3"/>
        <v>5524</v>
      </c>
      <c r="G46" s="82" t="str">
        <f>VLOOKUP($A46,'[1]Contract Price by Style'!$A$2:$J$1260,2,FALSE)</f>
        <v>D208</v>
      </c>
      <c r="H46" s="82" t="str">
        <f>VLOOKUP($A46,'[1]Contract Price by Style'!$A$2:$J$1260,3,FALSE)</f>
        <v>B145</v>
      </c>
      <c r="I46" s="82" t="str">
        <f>VLOOKUP($A46,'[1]Contract Price by Style'!$A$2:$J$1260,4,FALSE)</f>
        <v>Men Nv FA PolySuit Vest</v>
      </c>
      <c r="J46" s="82">
        <f>VLOOKUP($A46,'[1]Contract Price by Style'!$A$2:$J$1260,5,FALSE)</f>
        <v>5524</v>
      </c>
      <c r="K46" s="82" t="str">
        <f>VLOOKUP($A46,'[1]Contract Price by Style'!$A$2:$J$1260,6,FALSE)</f>
        <v>Male, Navy Dresswear Vest, 100% Polyester</v>
      </c>
      <c r="L46" s="89">
        <f>VLOOKUP($A46,'[1]Contract Price by Style'!$A$2:$J$1260,7,FALSE)</f>
        <v>47.889000000000003</v>
      </c>
      <c r="M46" s="82" t="str">
        <f>VLOOKUP($A46,'[1]Contract Price by Style'!$A$2:$J$1260,8,FALSE)</f>
        <v>Vests</v>
      </c>
      <c r="N46" s="90"/>
    </row>
    <row r="47" spans="1:14" ht="18" customHeight="1">
      <c r="A47" s="92">
        <v>21112</v>
      </c>
      <c r="B47" s="206">
        <v>1</v>
      </c>
      <c r="C47" s="206"/>
      <c r="D47" s="202" t="s">
        <v>85</v>
      </c>
      <c r="E47" s="215" t="s">
        <v>157</v>
      </c>
      <c r="F47" s="42">
        <f t="shared" si="3"/>
        <v>3620</v>
      </c>
      <c r="G47" s="66" t="str">
        <f>VLOOKUP($A47,'[1]Contract Price by Style'!$A$2:$J$1260,2,FALSE)</f>
        <v>D107</v>
      </c>
      <c r="H47" s="66" t="str">
        <f>VLOOKUP($A47,'[1]Contract Price by Style'!$A$2:$J$1260,3,FALSE)</f>
        <v>B014</v>
      </c>
      <c r="I47" s="66" t="str">
        <f>VLOOKUP($A47,'[1]Contract Price by Style'!$A$2:$J$1260,4,FALSE)</f>
        <v>Men Lt Blu FA LS Shirt</v>
      </c>
      <c r="J47" s="66">
        <f>VLOOKUP($A47,'[1]Contract Price by Style'!$A$2:$J$1260,5,FALSE)</f>
        <v>3620</v>
      </c>
      <c r="K47" s="66" t="str">
        <f>VLOOKUP($A47,'[1]Contract Price by Style'!$A$2:$J$1260,6,FALSE)</f>
        <v>Male, Blue Dresswear Long Sleeve Shirt</v>
      </c>
      <c r="L47" s="88">
        <f>VLOOKUP($A47,'[1]Contract Price by Style'!$A$2:$J$1260,7,FALSE)</f>
        <v>18.309000000000001</v>
      </c>
      <c r="M47" s="66" t="str">
        <f>VLOOKUP($A47,'[1]Contract Price by Style'!$A$2:$J$1260,8,FALSE)</f>
        <v>Tops</v>
      </c>
    </row>
    <row r="48" spans="1:14" s="91" customFormat="1" ht="18" customHeight="1">
      <c r="A48" s="81">
        <v>21119</v>
      </c>
      <c r="B48" s="207"/>
      <c r="C48" s="207"/>
      <c r="D48" s="209"/>
      <c r="E48" s="215"/>
      <c r="F48" s="81">
        <f t="shared" si="3"/>
        <v>3545</v>
      </c>
      <c r="G48" s="82" t="str">
        <f>VLOOKUP($A48,'[1]Contract Price by Style'!$A$2:$J$1260,2,FALSE)</f>
        <v>D188</v>
      </c>
      <c r="H48" s="82" t="str">
        <f>VLOOKUP($A48,'[1]Contract Price by Style'!$A$2:$J$1260,3,FALSE)</f>
        <v>B069</v>
      </c>
      <c r="I48" s="82" t="str">
        <f>VLOOKUP($A48,'[1]Contract Price by Style'!$A$2:$J$1260,4,FALSE)</f>
        <v>Men Blu FA SS Ctn Shirt</v>
      </c>
      <c r="J48" s="82">
        <f>VLOOKUP($A48,'[1]Contract Price by Style'!$A$2:$J$1260,5,FALSE)</f>
        <v>3545</v>
      </c>
      <c r="K48" s="82" t="str">
        <f>VLOOKUP($A48,'[1]Contract Price by Style'!$A$2:$J$1260,6,FALSE)</f>
        <v>Male, Blue Dresswear Short Sleeve Shirt, 100% Cotton</v>
      </c>
      <c r="L48" s="89">
        <f>VLOOKUP($A48,'[1]Contract Price by Style'!$A$2:$J$1260,7,FALSE)</f>
        <v>21.369</v>
      </c>
      <c r="M48" s="82" t="str">
        <f>VLOOKUP($A48,'[1]Contract Price by Style'!$A$2:$J$1260,8,FALSE)</f>
        <v>Tops</v>
      </c>
      <c r="N48" s="90"/>
    </row>
    <row r="49" spans="1:14" s="91" customFormat="1" ht="18" customHeight="1">
      <c r="A49" s="81">
        <v>21118</v>
      </c>
      <c r="B49" s="207"/>
      <c r="C49" s="207"/>
      <c r="D49" s="209"/>
      <c r="E49" s="215"/>
      <c r="F49" s="81">
        <f t="shared" si="3"/>
        <v>3622</v>
      </c>
      <c r="G49" s="82" t="str">
        <f>VLOOKUP($A49,'[1]Contract Price by Style'!$A$2:$J$1260,2,FALSE)</f>
        <v>D184</v>
      </c>
      <c r="H49" s="82" t="str">
        <f>VLOOKUP($A49,'[1]Contract Price by Style'!$A$2:$J$1260,3,FALSE)</f>
        <v>B068</v>
      </c>
      <c r="I49" s="82" t="str">
        <f>VLOOKUP($A49,'[1]Contract Price by Style'!$A$2:$J$1260,4,FALSE)</f>
        <v>Men Blu FA LS CtnShirt</v>
      </c>
      <c r="J49" s="82">
        <f>VLOOKUP($A49,'[1]Contract Price by Style'!$A$2:$J$1260,5,FALSE)</f>
        <v>3622</v>
      </c>
      <c r="K49" s="82" t="str">
        <f>VLOOKUP($A49,'[1]Contract Price by Style'!$A$2:$J$1260,6,FALSE)</f>
        <v>Male, Blue Dresswear Long Sleeve Shirt, 100% Cotton</v>
      </c>
      <c r="L49" s="89">
        <f>VLOOKUP($A49,'[1]Contract Price by Style'!$A$2:$J$1260,7,FALSE)</f>
        <v>22.388999999999999</v>
      </c>
      <c r="M49" s="82" t="str">
        <f>VLOOKUP($A49,'[1]Contract Price by Style'!$A$2:$J$1260,8,FALSE)</f>
        <v>Tops</v>
      </c>
      <c r="N49" s="90"/>
    </row>
    <row r="50" spans="1:14" ht="18" customHeight="1">
      <c r="A50" s="93">
        <v>21113</v>
      </c>
      <c r="B50" s="208"/>
      <c r="C50" s="208"/>
      <c r="D50" s="203"/>
      <c r="E50" s="215"/>
      <c r="F50" s="42">
        <f t="shared" si="3"/>
        <v>3543</v>
      </c>
      <c r="G50" s="66" t="str">
        <f>VLOOKUP($A50,'[1]Contract Price by Style'!$A$2:$J$1260,2,FALSE)</f>
        <v>D106-S</v>
      </c>
      <c r="H50" s="66" t="str">
        <f>VLOOKUP($A50,'[1]Contract Price by Style'!$A$2:$J$1260,3,FALSE)</f>
        <v>B013</v>
      </c>
      <c r="I50" s="66" t="str">
        <f>VLOOKUP($A50,'[1]Contract Price by Style'!$A$2:$J$1260,4,FALSE)</f>
        <v>Men Lt Blu FA SS Shirt</v>
      </c>
      <c r="J50" s="66">
        <f>VLOOKUP($A50,'[1]Contract Price by Style'!$A$2:$J$1260,5,FALSE)</f>
        <v>3543</v>
      </c>
      <c r="K50" s="66" t="str">
        <f>VLOOKUP($A50,'[1]Contract Price by Style'!$A$2:$J$1260,6,FALSE)</f>
        <v>Male, Blue Dresswear Short Sleeve Shirt</v>
      </c>
      <c r="L50" s="88">
        <f>VLOOKUP($A50,'[1]Contract Price by Style'!$A$2:$J$1260,7,FALSE)</f>
        <v>17.288999999999998</v>
      </c>
      <c r="M50" s="66" t="str">
        <f>VLOOKUP($A50,'[1]Contract Price by Style'!$A$2:$J$1260,8,FALSE)</f>
        <v>Tops</v>
      </c>
    </row>
    <row r="51" spans="1:14" ht="18" customHeight="1">
      <c r="A51" s="42">
        <v>20210</v>
      </c>
      <c r="B51" s="206">
        <v>1</v>
      </c>
      <c r="C51" s="206"/>
      <c r="D51" s="202" t="s">
        <v>54</v>
      </c>
      <c r="E51" s="202" t="s">
        <v>193</v>
      </c>
      <c r="F51" s="42">
        <f t="shared" si="3"/>
        <v>1613</v>
      </c>
      <c r="G51" s="66" t="str">
        <f>VLOOKUP($A51,'[1]Contract Price by Style'!$A$2:$J$1260,2,FALSE)</f>
        <v>D108</v>
      </c>
      <c r="H51" s="66" t="str">
        <f>VLOOKUP($A51,'[1]Contract Price by Style'!$A$2:$J$1260,3,FALSE)</f>
        <v>B006</v>
      </c>
      <c r="I51" s="66" t="str">
        <f>VLOOKUP($A51,'[1]Contract Price by Style'!$A$2:$J$1260,4,FALSE)</f>
        <v>Men Nv FA Pant</v>
      </c>
      <c r="J51" s="66">
        <f>VLOOKUP($A51,'[1]Contract Price by Style'!$A$2:$J$1260,5,FALSE)</f>
        <v>1613</v>
      </c>
      <c r="K51" s="66" t="str">
        <f>VLOOKUP($A51,'[1]Contract Price by Style'!$A$2:$J$1260,6,FALSE)</f>
        <v>Male, Navy Dresswear Pant</v>
      </c>
      <c r="L51" s="88">
        <f>VLOOKUP($A51,'[1]Contract Price by Style'!$A$2:$J$1260,7,FALSE)</f>
        <v>54.009</v>
      </c>
      <c r="M51" s="66" t="str">
        <f>VLOOKUP($A51,'[1]Contract Price by Style'!$A$2:$J$1260,8,FALSE)</f>
        <v>Bottoms</v>
      </c>
    </row>
    <row r="52" spans="1:14" s="91" customFormat="1" ht="18" customHeight="1">
      <c r="A52" s="81">
        <v>20211</v>
      </c>
      <c r="B52" s="208"/>
      <c r="C52" s="208"/>
      <c r="D52" s="203"/>
      <c r="E52" s="203"/>
      <c r="F52" s="81">
        <f t="shared" si="3"/>
        <v>1615</v>
      </c>
      <c r="G52" s="82" t="str">
        <f>VLOOKUP($A52,'[1]Contract Price by Style'!$A$2:$J$1260,2,FALSE)</f>
        <v>D209</v>
      </c>
      <c r="H52" s="82" t="str">
        <f>VLOOKUP($A52,'[1]Contract Price by Style'!$A$2:$J$1260,3,FALSE)</f>
        <v>B141</v>
      </c>
      <c r="I52" s="82" t="str">
        <f>VLOOKUP($A52,'[1]Contract Price by Style'!$A$2:$J$1260,4,FALSE)</f>
        <v>Men Nv FA PolyPant</v>
      </c>
      <c r="J52" s="82">
        <f>VLOOKUP($A52,'[1]Contract Price by Style'!$A$2:$J$1260,5,FALSE)</f>
        <v>1615</v>
      </c>
      <c r="K52" s="82" t="str">
        <f>VLOOKUP($A52,'[1]Contract Price by Style'!$A$2:$J$1260,6,FALSE)</f>
        <v>Male, Navy Dresswear Pant, 100% Polyester</v>
      </c>
      <c r="L52" s="89">
        <f>VLOOKUP($A52,'[1]Contract Price by Style'!$A$2:$J$1260,7,FALSE)</f>
        <v>50.949000000000005</v>
      </c>
      <c r="M52" s="82" t="str">
        <f>VLOOKUP($A52,'[1]Contract Price by Style'!$A$2:$J$1260,8,FALSE)</f>
        <v>Bottoms</v>
      </c>
      <c r="N52" s="90"/>
    </row>
    <row r="53" spans="1:14" ht="18" customHeight="1">
      <c r="A53" s="42">
        <v>21932</v>
      </c>
      <c r="B53" s="46">
        <v>1</v>
      </c>
      <c r="C53" s="46"/>
      <c r="D53" s="42" t="s">
        <v>47</v>
      </c>
      <c r="E53" s="42" t="s">
        <v>193</v>
      </c>
      <c r="F53" s="42">
        <f t="shared" si="2"/>
        <v>6151</v>
      </c>
      <c r="G53" s="66" t="str">
        <f>VLOOKUP($A53,'[1]Contract Price by Style'!$A$2:$J$1260,2,FALSE)</f>
        <v>D124</v>
      </c>
      <c r="H53" s="66" t="str">
        <f>VLOOKUP($A53,'[1]Contract Price by Style'!$A$2:$J$1260,3,FALSE)</f>
        <v>B026</v>
      </c>
      <c r="I53" s="66" t="str">
        <f>VLOOKUP($A53,'[1]Contract Price by Style'!$A$2:$J$1260,4,FALSE)</f>
        <v>Men Blk  FA Leather Belt</v>
      </c>
      <c r="J53" s="66">
        <f>VLOOKUP($A53,'[1]Contract Price by Style'!$A$2:$J$1260,5,FALSE)</f>
        <v>6151</v>
      </c>
      <c r="K53" s="66" t="str">
        <f>VLOOKUP($A53,'[1]Contract Price by Style'!$A$2:$J$1260,6,FALSE)</f>
        <v>Male, Black Dresswear Leather Belt, Silver Buckle</v>
      </c>
      <c r="L53" s="88">
        <f>VLOOKUP($A53,'[1]Contract Price by Style'!$A$2:$J$1260,7,FALSE)</f>
        <v>11.168999999999999</v>
      </c>
      <c r="M53" s="66" t="str">
        <f>VLOOKUP($A53,'[1]Contract Price by Style'!$A$2:$J$1260,8,FALSE)</f>
        <v>Accessories</v>
      </c>
    </row>
    <row r="54" spans="1:14" ht="18" customHeight="1">
      <c r="A54" s="92">
        <v>28930</v>
      </c>
      <c r="B54" s="206">
        <v>1</v>
      </c>
      <c r="C54" s="221"/>
      <c r="D54" s="202" t="s">
        <v>47</v>
      </c>
      <c r="E54" s="215" t="s">
        <v>157</v>
      </c>
      <c r="F54" s="42">
        <f t="shared" si="2"/>
        <v>8196</v>
      </c>
      <c r="G54" s="66" t="str">
        <f>VLOOKUP($A54,'[1]Contract Price by Style'!$A$2:$J$1260,2,FALSE)</f>
        <v>D172</v>
      </c>
      <c r="H54" s="66" t="str">
        <f>VLOOKUP($A54,'[1]Contract Price by Style'!$A$2:$J$1260,3,FALSE)</f>
        <v>B074</v>
      </c>
      <c r="I54" s="66" t="str">
        <f>VLOOKUP($A54,'[1]Contract Price by Style'!$A$2:$J$1260,4,FALSE)</f>
        <v>Men Charcoal FA Tie R/EX</v>
      </c>
      <c r="J54" s="66">
        <f>VLOOKUP($A54,'[1]Contract Price by Style'!$A$2:$J$1260,5,FALSE)</f>
        <v>8196</v>
      </c>
      <c r="K54" s="66" t="str">
        <f>VLOOKUP($A54,'[1]Contract Price by Style'!$A$2:$J$1260,6,FALSE)</f>
        <v>Male, Charcoal/Red Dresswear Tie, EX</v>
      </c>
      <c r="L54" s="88">
        <f>VLOOKUP($A54,'[1]Contract Price by Style'!$A$2:$J$1260,7,FALSE)</f>
        <v>9.69</v>
      </c>
      <c r="M54" s="66" t="str">
        <f>VLOOKUP($A54,'[1]Contract Price by Style'!$A$2:$J$1260,8,FALSE)</f>
        <v>Accessories</v>
      </c>
    </row>
    <row r="55" spans="1:14" ht="18" customHeight="1">
      <c r="A55" s="92">
        <v>28931</v>
      </c>
      <c r="B55" s="208"/>
      <c r="C55" s="222"/>
      <c r="D55" s="203"/>
      <c r="E55" s="215"/>
      <c r="F55" s="42">
        <f t="shared" si="2"/>
        <v>8197</v>
      </c>
      <c r="G55" s="66" t="str">
        <f>VLOOKUP($A55,'[1]Contract Price by Style'!$A$2:$J$1260,2,FALSE)</f>
        <v>D186</v>
      </c>
      <c r="H55" s="66" t="str">
        <f>VLOOKUP($A55,'[1]Contract Price by Style'!$A$2:$J$1260,3,FALSE)</f>
        <v>B075</v>
      </c>
      <c r="I55" s="66" t="str">
        <f>VLOOKUP($A55,'[1]Contract Price by Style'!$A$2:$J$1260,4,FALSE)</f>
        <v>Men Charcoal FA Clip Tie R/EX</v>
      </c>
      <c r="J55" s="66">
        <f>VLOOKUP($A55,'[1]Contract Price by Style'!$A$2:$J$1260,5,FALSE)</f>
        <v>8197</v>
      </c>
      <c r="K55" s="66" t="str">
        <f>VLOOKUP($A55,'[1]Contract Price by Style'!$A$2:$J$1260,6,FALSE)</f>
        <v>Male, Charcoal/Red Dresswear Clip Tie, EX</v>
      </c>
      <c r="L55" s="88">
        <f>VLOOKUP($A55,'[1]Contract Price by Style'!$A$2:$J$1260,7,FALSE)</f>
        <v>9.69</v>
      </c>
      <c r="M55" s="66" t="str">
        <f>VLOOKUP($A55,'[1]Contract Price by Style'!$A$2:$J$1260,8,FALSE)</f>
        <v>Accessories</v>
      </c>
    </row>
    <row r="56" spans="1:14" ht="18" customHeight="1">
      <c r="A56" s="42">
        <v>24938</v>
      </c>
      <c r="B56" s="46">
        <v>1</v>
      </c>
      <c r="C56" s="46"/>
      <c r="D56" s="42" t="s">
        <v>46</v>
      </c>
      <c r="E56" s="42" t="s">
        <v>193</v>
      </c>
      <c r="F56" s="42" t="str">
        <f t="shared" si="2"/>
        <v>8166E</v>
      </c>
      <c r="G56" s="66" t="str">
        <f>VLOOKUP($A56,'[1]Contract Price by Style'!$A$2:$J$1260,2,FALSE)</f>
        <v>D131-S</v>
      </c>
      <c r="H56" s="66" t="str">
        <f>VLOOKUP($A56,'[1]Contract Price by Style'!$A$2:$J$1260,3,FALSE)</f>
        <v>B071</v>
      </c>
      <c r="I56" s="66" t="str">
        <f>VLOOKUP($A56,'[1]Contract Price by Style'!$A$2:$J$1260,4,FALSE)</f>
        <v>Red FA Winter Scarf/EX</v>
      </c>
      <c r="J56" s="66" t="str">
        <f>VLOOKUP($A56,'[1]Contract Price by Style'!$A$2:$J$1260,5,FALSE)</f>
        <v>8166E</v>
      </c>
      <c r="K56" s="66" t="str">
        <f>VLOOKUP($A56,'[1]Contract Price by Style'!$A$2:$J$1260,6,FALSE)</f>
        <v>Unisex, Red Winter Scarf, EX Logo</v>
      </c>
      <c r="L56" s="88">
        <f>VLOOKUP($A56,'[1]Contract Price by Style'!$A$2:$J$1260,7,FALSE)</f>
        <v>22.39</v>
      </c>
      <c r="M56" s="66" t="str">
        <f>VLOOKUP($A56,'[1]Contract Price by Style'!$A$2:$J$1260,8,FALSE)</f>
        <v>Accessories</v>
      </c>
    </row>
    <row r="57" spans="1:14" ht="19.5" customHeight="1">
      <c r="A57" s="42">
        <v>24900</v>
      </c>
      <c r="B57" s="46">
        <v>1</v>
      </c>
      <c r="C57" s="46"/>
      <c r="D57" s="42" t="s">
        <v>46</v>
      </c>
      <c r="E57" s="42" t="s">
        <v>193</v>
      </c>
      <c r="F57" s="42">
        <f t="shared" si="2"/>
        <v>6046</v>
      </c>
      <c r="G57" s="66" t="str">
        <f>VLOOKUP($A57,'[1]Contract Price by Style'!$A$2:$J$1260,2,FALSE)</f>
        <v>D105</v>
      </c>
      <c r="H57" s="66" t="str">
        <f>VLOOKUP($A57,'[1]Contract Price by Style'!$A$2:$J$1260,3,FALSE)</f>
        <v>B028</v>
      </c>
      <c r="I57" s="66" t="str">
        <f>VLOOKUP($A57,'[1]Contract Price by Style'!$A$2:$J$1260,4,FALSE)</f>
        <v>Lanyard Blu wRdChar ACExp</v>
      </c>
      <c r="J57" s="66">
        <f>VLOOKUP($A57,'[1]Contract Price by Style'!$A$2:$J$1260,5,FALSE)</f>
        <v>6046</v>
      </c>
      <c r="K57" s="66" t="str">
        <f>VLOOKUP($A57,'[1]Contract Price by Style'!$A$2:$J$1260,6,FALSE)</f>
        <v>Unisex Air Canada Express Lanyard</v>
      </c>
      <c r="L57" s="88">
        <f>VLOOKUP($A57,'[1]Contract Price by Style'!$A$2:$J$1260,7,FALSE)</f>
        <v>1.7238</v>
      </c>
      <c r="M57" s="66" t="str">
        <f>VLOOKUP($A57,'[1]Contract Price by Style'!$A$2:$J$1260,8,FALSE)</f>
        <v>Accessories</v>
      </c>
    </row>
    <row r="58" spans="1:14" ht="18" customHeight="1">
      <c r="A58" s="42">
        <v>1933</v>
      </c>
      <c r="B58" s="46">
        <v>1</v>
      </c>
      <c r="C58" s="46"/>
      <c r="D58" s="42" t="s">
        <v>46</v>
      </c>
      <c r="E58" s="42" t="s">
        <v>193</v>
      </c>
      <c r="F58" s="42">
        <f t="shared" si="2"/>
        <v>6058</v>
      </c>
      <c r="G58" s="66" t="str">
        <f>VLOOKUP($A58,'[1]Contract Price by Style'!$A$2:$J$1260,2,FALSE)</f>
        <v>D132</v>
      </c>
      <c r="H58" s="66" t="str">
        <f>VLOOKUP($A58,'[1]Contract Price by Style'!$A$2:$J$1260,3,FALSE)</f>
        <v>B054</v>
      </c>
      <c r="I58" s="66" t="str">
        <f>VLOOKUP($A58,'[1]Contract Price by Style'!$A$2:$J$1260,4,FALSE)</f>
        <v>Men Blk Leather Gloves</v>
      </c>
      <c r="J58" s="66">
        <f>VLOOKUP($A58,'[1]Contract Price by Style'!$A$2:$J$1260,5,FALSE)</f>
        <v>6058</v>
      </c>
      <c r="K58" s="66" t="str">
        <f>VLOOKUP($A58,'[1]Contract Price by Style'!$A$2:$J$1260,6,FALSE)</f>
        <v>Male, Black Leather Gloves</v>
      </c>
      <c r="L58" s="88">
        <f>VLOOKUP($A58,'[1]Contract Price by Style'!$A$2:$J$1260,7,FALSE)</f>
        <v>24.428999999999998</v>
      </c>
      <c r="M58" s="66" t="str">
        <f>VLOOKUP($A58,'[1]Contract Price by Style'!$A$2:$J$1260,8,FALSE)</f>
        <v>Accessories</v>
      </c>
    </row>
    <row r="59" spans="1:14" s="94" customFormat="1" ht="15">
      <c r="A59" s="92">
        <v>1979</v>
      </c>
      <c r="B59" s="69">
        <v>1</v>
      </c>
      <c r="C59" s="80"/>
      <c r="D59" s="70" t="s">
        <v>248</v>
      </c>
      <c r="E59" s="80"/>
      <c r="F59" s="71">
        <f t="shared" si="2"/>
        <v>6067</v>
      </c>
      <c r="G59" s="71" t="str">
        <f>VLOOKUP($A59,'[1]Contract Price by Style'!$A$2:$J$1260,2,FALSE)</f>
        <v>NONE</v>
      </c>
      <c r="H59" s="71" t="str">
        <f>VLOOKUP($A59,'[1]Contract Price by Style'!$A$2:$J$1260,3,FALSE)</f>
        <v>B090</v>
      </c>
      <c r="I59" s="71" t="str">
        <f>VLOOKUP($A59,'[1]Contract Price by Style'!$A$2:$J$1260,4,FALSE)</f>
        <v>Slv Clutchback for Brevets</v>
      </c>
      <c r="J59" s="71">
        <f>VLOOKUP($A59,'[1]Contract Price by Style'!$A$2:$J$1260,5,FALSE)</f>
        <v>6067</v>
      </c>
      <c r="K59" s="71" t="str">
        <f>VLOOKUP($A59,'[1]Contract Price by Style'!$A$2:$J$1260,6,FALSE)</f>
        <v>Unisex, Silver Replacement Clutchbacks for Brevets</v>
      </c>
      <c r="L59" s="72">
        <f>VLOOKUP($A59,'[1]Contract Price by Style'!$A$2:$J$1260,7,FALSE)</f>
        <v>0.75</v>
      </c>
      <c r="M59" s="73" t="str">
        <f>VLOOKUP($A59,'[1]Contract Price by Style'!$A$2:$J$1260,8,FALSE)</f>
        <v>Accessories</v>
      </c>
    </row>
    <row r="60" spans="1:14" s="79" customFormat="1" ht="17.25" customHeight="1">
      <c r="A60" s="42">
        <v>21960</v>
      </c>
      <c r="B60" s="206">
        <v>1</v>
      </c>
      <c r="C60" s="221"/>
      <c r="D60" s="202" t="s">
        <v>59</v>
      </c>
      <c r="E60" s="215" t="s">
        <v>157</v>
      </c>
      <c r="F60" s="42">
        <f t="shared" si="2"/>
        <v>608518</v>
      </c>
      <c r="G60" s="66" t="str">
        <f>VLOOKUP($A60,'[1]Contract Price by Style'!$A$2:$J$1260,2,FALSE)</f>
        <v>D121</v>
      </c>
      <c r="H60" s="66" t="str">
        <f>VLOOKUP($A60,'[1]Contract Price by Style'!$A$2:$J$1260,3,FALSE)</f>
        <v>B032</v>
      </c>
      <c r="I60" s="66" t="str">
        <f>VLOOKUP($A60,'[1]Contract Price by Style'!$A$2:$J$1260,4,FALSE)</f>
        <v>Silver FA Brevet/</v>
      </c>
      <c r="J60" s="66">
        <f>VLOOKUP($A60,'[1]Contract Price by Style'!$A$2:$J$1260,5,FALSE)</f>
        <v>608518</v>
      </c>
      <c r="K60" s="66" t="str">
        <f>VLOOKUP($A60,'[1]Contract Price by Style'!$A$2:$J$1260,6,FALSE)</f>
        <v xml:space="preserve">Unisex, Silver Dresswear Brevet, Express, Blank </v>
      </c>
      <c r="L60" s="88">
        <f>VLOOKUP($A60,'[1]Contract Price by Style'!$A$2:$J$1260,7,FALSE)</f>
        <v>10.148999999999999</v>
      </c>
      <c r="M60" s="66" t="str">
        <f>VLOOKUP($A60,'[1]Contract Price by Style'!$A$2:$J$1260,8,FALSE)</f>
        <v>Accessories</v>
      </c>
    </row>
    <row r="61" spans="1:14" s="79" customFormat="1" ht="17.25" customHeight="1">
      <c r="A61" s="92">
        <v>21962</v>
      </c>
      <c r="B61" s="208"/>
      <c r="C61" s="222"/>
      <c r="D61" s="203"/>
      <c r="E61" s="215"/>
      <c r="F61" s="42" t="str">
        <f t="shared" si="2"/>
        <v>608518/N</v>
      </c>
      <c r="G61" s="66" t="str">
        <f>VLOOKUP($A61,'[1]Contract Price by Style'!$A$2:$J$1260,2,FALSE)</f>
        <v>D121</v>
      </c>
      <c r="H61" s="66" t="str">
        <f>VLOOKUP($A61,'[1]Contract Price by Style'!$A$2:$J$1260,3,FALSE)</f>
        <v>B032</v>
      </c>
      <c r="I61" s="66" t="str">
        <f>VLOOKUP($A61,'[1]Contract Price by Style'!$A$2:$J$1260,4,FALSE)</f>
        <v>Silver Express Brevet w/name</v>
      </c>
      <c r="J61" s="66" t="str">
        <f>VLOOKUP($A61,'[1]Contract Price by Style'!$A$2:$J$1260,5,FALSE)</f>
        <v>608518/N</v>
      </c>
      <c r="K61" s="66" t="str">
        <f>VLOOKUP($A61,'[1]Contract Price by Style'!$A$2:$J$1260,6,FALSE)</f>
        <v>Unisex, Silver Dresswear Brevet, Express, to be engraved with name</v>
      </c>
      <c r="L61" s="88">
        <f>VLOOKUP($A61,'[1]Contract Price by Style'!$A$2:$J$1260,7,FALSE)</f>
        <v>13.65</v>
      </c>
      <c r="M61" s="66" t="str">
        <f>VLOOKUP($A61,'[1]Contract Price by Style'!$A$2:$J$1260,8,FALSE)</f>
        <v>Accessories</v>
      </c>
    </row>
    <row r="62" spans="1:14" ht="18" customHeight="1">
      <c r="A62" s="42">
        <v>22127</v>
      </c>
      <c r="B62" s="46">
        <v>1</v>
      </c>
      <c r="C62" s="46"/>
      <c r="D62" s="42" t="s">
        <v>46</v>
      </c>
      <c r="E62" s="42" t="s">
        <v>193</v>
      </c>
      <c r="F62" s="42">
        <f t="shared" si="2"/>
        <v>1597</v>
      </c>
      <c r="G62" s="66" t="str">
        <f>VLOOKUP($A62,'[1]Contract Price by Style'!$A$2:$J$1260,2,FALSE)</f>
        <v>W113</v>
      </c>
      <c r="H62" s="66" t="str">
        <f>VLOOKUP($A62,'[1]Contract Price by Style'!$A$2:$J$1260,3,FALSE)</f>
        <v>B080</v>
      </c>
      <c r="I62" s="66" t="str">
        <f>VLOOKUP($A62,'[1]Contract Price by Style'!$A$2:$J$1260,4,FALSE)</f>
        <v>Uni Nv Wind Pant</v>
      </c>
      <c r="J62" s="66">
        <f>VLOOKUP($A62,'[1]Contract Price by Style'!$A$2:$J$1260,5,FALSE)</f>
        <v>1597</v>
      </c>
      <c r="K62" s="66" t="str">
        <f>VLOOKUP($A62,'[1]Contract Price by Style'!$A$2:$J$1260,6,FALSE)</f>
        <v>Unisex, Navy Wind Pant</v>
      </c>
      <c r="L62" s="88">
        <f>VLOOKUP($A62,'[1]Contract Price by Style'!$A$2:$J$1260,7,FALSE)</f>
        <v>40.99</v>
      </c>
      <c r="M62" s="66" t="str">
        <f>VLOOKUP($A62,'[1]Contract Price by Style'!$A$2:$J$1260,8,FALSE)</f>
        <v>Bottoms</v>
      </c>
    </row>
    <row r="63" spans="1:14" ht="18" customHeight="1">
      <c r="A63" s="42">
        <v>23631</v>
      </c>
      <c r="B63" s="46"/>
      <c r="C63" s="46">
        <v>1</v>
      </c>
      <c r="D63" s="42" t="s">
        <v>45</v>
      </c>
      <c r="E63" s="42" t="s">
        <v>193</v>
      </c>
      <c r="F63" s="42" t="str">
        <f t="shared" si="2"/>
        <v>5966J</v>
      </c>
      <c r="G63" s="66" t="str">
        <f>VLOOKUP($A63,'[1]Contract Price by Style'!$A$2:$J$1260,2,FALSE)</f>
        <v>W117</v>
      </c>
      <c r="H63" s="66" t="str">
        <f>VLOOKUP($A63,'[1]Contract Price by Style'!$A$2:$J$1260,3,FALSE)</f>
        <v>B082</v>
      </c>
      <c r="I63" s="66" t="str">
        <f>VLOOKUP($A63,'[1]Contract Price by Style'!$A$2:$J$1260,4,FALSE)</f>
        <v>Uni Goose Parka R/JZ</v>
      </c>
      <c r="J63" s="66" t="str">
        <f>VLOOKUP($A63,'[1]Contract Price by Style'!$A$2:$J$1260,5,FALSE)</f>
        <v>5966J</v>
      </c>
      <c r="K63" s="66" t="str">
        <f>VLOOKUP($A63,'[1]Contract Price by Style'!$A$2:$J$1260,6,FALSE)</f>
        <v>Unisex, Navy Goose Down Parka, Jazz Logo</v>
      </c>
      <c r="L63" s="88">
        <f>VLOOKUP($A63,'[1]Contract Price by Style'!$A$2:$J$1260,7,FALSE)</f>
        <v>249.95</v>
      </c>
      <c r="M63" s="66" t="str">
        <f>VLOOKUP($A63,'[1]Contract Price by Style'!$A$2:$J$1260,8,FALSE)</f>
        <v>Outerwear</v>
      </c>
    </row>
    <row r="65" spans="1:14" ht="18" customHeight="1">
      <c r="A65" s="99" t="s">
        <v>233</v>
      </c>
      <c r="B65" s="99"/>
      <c r="C65" s="99"/>
      <c r="D65" s="99"/>
      <c r="E65" s="67"/>
      <c r="F65" s="99"/>
      <c r="G65" s="84"/>
      <c r="H65" s="84"/>
      <c r="I65" s="84"/>
      <c r="J65" s="84"/>
      <c r="K65" s="84"/>
    </row>
    <row r="66" spans="1:14" ht="18" customHeight="1">
      <c r="A66" s="100" t="s">
        <v>259</v>
      </c>
      <c r="B66" s="78"/>
      <c r="C66" s="78"/>
      <c r="D66" s="78"/>
      <c r="E66" s="68"/>
      <c r="F66" s="78"/>
      <c r="G66" s="87"/>
      <c r="H66" s="87"/>
      <c r="I66" s="87"/>
      <c r="J66" s="87"/>
      <c r="K66" s="87"/>
    </row>
    <row r="67" spans="1:14" s="41" customFormat="1" ht="45">
      <c r="A67" s="33" t="s">
        <v>211</v>
      </c>
      <c r="B67" s="34" t="s">
        <v>42</v>
      </c>
      <c r="C67" s="34" t="s">
        <v>43</v>
      </c>
      <c r="D67" s="35" t="s">
        <v>212</v>
      </c>
      <c r="E67" s="36" t="s">
        <v>221</v>
      </c>
      <c r="F67" s="37" t="s">
        <v>213</v>
      </c>
      <c r="G67" s="38" t="s">
        <v>214</v>
      </c>
      <c r="H67" s="37" t="s">
        <v>215</v>
      </c>
      <c r="I67" s="37" t="s">
        <v>216</v>
      </c>
      <c r="J67" s="37" t="s">
        <v>217</v>
      </c>
      <c r="K67" s="37" t="s">
        <v>210</v>
      </c>
      <c r="L67" s="39" t="s">
        <v>218</v>
      </c>
      <c r="M67" s="40" t="s">
        <v>219</v>
      </c>
    </row>
    <row r="68" spans="1:14" ht="18" customHeight="1">
      <c r="A68" s="42">
        <v>20320</v>
      </c>
      <c r="B68" s="200">
        <v>0.5</v>
      </c>
      <c r="C68" s="200">
        <v>0.5</v>
      </c>
      <c r="D68" s="202" t="s">
        <v>52</v>
      </c>
      <c r="E68" s="204" t="s">
        <v>166</v>
      </c>
      <c r="F68" s="42">
        <f t="shared" ref="F68:F99" si="4">J68</f>
        <v>5441</v>
      </c>
      <c r="G68" s="66" t="str">
        <f>VLOOKUP($A68,'[1]Contract Price by Style'!$A$2:$J$1260,2,FALSE)</f>
        <v>D146-S</v>
      </c>
      <c r="H68" s="66" t="str">
        <f>VLOOKUP($A68,'[1]Contract Price by Style'!$A$2:$J$1260,3,FALSE)</f>
        <v>B051</v>
      </c>
      <c r="I68" s="66" t="str">
        <f>VLOOKUP($A68,'[1]Contract Price by Style'!$A$2:$J$1260,4,FALSE)</f>
        <v>Wmn Blk AllWeather Coat</v>
      </c>
      <c r="J68" s="66">
        <f>VLOOKUP($A68,'[1]Contract Price by Style'!$A$2:$J$1260,5,FALSE)</f>
        <v>5441</v>
      </c>
      <c r="K68" s="66" t="str">
        <f>VLOOKUP($A68,'[1]Contract Price by Style'!$A$2:$J$1260,6,FALSE)</f>
        <v>Female, Black All Weather  Coat</v>
      </c>
      <c r="L68" s="88">
        <f>VLOOKUP($A68,'[1]Contract Price by Style'!$A$2:$J$1260,7,FALSE)</f>
        <v>152.94899999999998</v>
      </c>
      <c r="M68" s="66" t="str">
        <f>VLOOKUP($A68,'[1]Contract Price by Style'!$A$2:$J$1260,8,FALSE)</f>
        <v>Outerwear</v>
      </c>
    </row>
    <row r="69" spans="1:14" ht="18" customHeight="1">
      <c r="A69" s="42">
        <v>20325</v>
      </c>
      <c r="B69" s="201"/>
      <c r="C69" s="201"/>
      <c r="D69" s="203"/>
      <c r="E69" s="205"/>
      <c r="F69" s="42">
        <f t="shared" si="4"/>
        <v>5440</v>
      </c>
      <c r="G69" s="66" t="str">
        <f>VLOOKUP($A69,'[1]Contract Price by Style'!$A$2:$J$1260,2,FALSE)</f>
        <v>D139</v>
      </c>
      <c r="H69" s="66" t="str">
        <f>VLOOKUP($A69,'[1]Contract Price by Style'!$A$2:$J$1260,3,FALSE)</f>
        <v>B050</v>
      </c>
      <c r="I69" s="66" t="str">
        <f>VLOOKUP($A69,'[1]Contract Price by Style'!$A$2:$J$1260,4,FALSE)</f>
        <v>Wmn Blk Topper Coat</v>
      </c>
      <c r="J69" s="66">
        <f>VLOOKUP($A69,'[1]Contract Price by Style'!$A$2:$J$1260,5,FALSE)</f>
        <v>5440</v>
      </c>
      <c r="K69" s="66" t="str">
        <f>VLOOKUP($A69,'[1]Contract Price by Style'!$A$2:$J$1260,6,FALSE)</f>
        <v>Female, Black Topper Coat</v>
      </c>
      <c r="L69" s="88">
        <f>VLOOKUP($A69,'[1]Contract Price by Style'!$A$2:$J$1260,7,FALSE)</f>
        <v>173.34899999999999</v>
      </c>
      <c r="M69" s="66" t="str">
        <f>VLOOKUP($A69,'[1]Contract Price by Style'!$A$2:$J$1260,8,FALSE)</f>
        <v>Outerwear</v>
      </c>
    </row>
    <row r="70" spans="1:14" ht="18" customHeight="1">
      <c r="A70" s="92">
        <v>28322</v>
      </c>
      <c r="B70" s="200">
        <v>0.5</v>
      </c>
      <c r="C70" s="200">
        <v>0.5</v>
      </c>
      <c r="D70" s="219" t="s">
        <v>47</v>
      </c>
      <c r="E70" s="204" t="s">
        <v>193</v>
      </c>
      <c r="F70" s="42">
        <f t="shared" si="4"/>
        <v>5310</v>
      </c>
      <c r="G70" s="66" t="str">
        <f>VLOOKUP($A70,'[1]Contract Price by Style'!$A$2:$J$1260,2,FALSE)</f>
        <v>D111-S</v>
      </c>
      <c r="H70" s="66" t="str">
        <f>VLOOKUP($A70,'[1]Contract Price by Style'!$A$2:$J$1260,3,FALSE)</f>
        <v>B001</v>
      </c>
      <c r="I70" s="66" t="str">
        <f>VLOOKUP($A70,'[1]Contract Price by Style'!$A$2:$J$1260,4,FALSE)</f>
        <v>Wmn Nv FA Blazer</v>
      </c>
      <c r="J70" s="66">
        <f>VLOOKUP($A70,'[1]Contract Price by Style'!$A$2:$J$1260,5,FALSE)</f>
        <v>5310</v>
      </c>
      <c r="K70" s="66" t="str">
        <f>VLOOKUP($A70,'[1]Contract Price by Style'!$A$2:$J$1260,6,FALSE)</f>
        <v>Female, Navy Dresswear Blazer</v>
      </c>
      <c r="L70" s="88">
        <f>VLOOKUP($A70,'[1]Contract Price by Style'!$A$2:$J$1260,7,FALSE)</f>
        <v>112.149</v>
      </c>
      <c r="M70" s="66" t="str">
        <f>VLOOKUP($A70,'[1]Contract Price by Style'!$A$2:$J$1260,8,FALSE)</f>
        <v>Blazers</v>
      </c>
    </row>
    <row r="71" spans="1:14" s="91" customFormat="1" ht="18" customHeight="1">
      <c r="A71" s="81">
        <v>28323</v>
      </c>
      <c r="B71" s="201"/>
      <c r="C71" s="201"/>
      <c r="D71" s="214"/>
      <c r="E71" s="205"/>
      <c r="F71" s="81">
        <f t="shared" ref="F71:F87" si="5">J71</f>
        <v>5313</v>
      </c>
      <c r="G71" s="82" t="str">
        <f>VLOOKUP($A71,'[1]Contract Price by Style'!$A$2:$J$1260,2,FALSE)</f>
        <v>D202</v>
      </c>
      <c r="H71" s="82" t="str">
        <f>VLOOKUP($A71,'[1]Contract Price by Style'!$A$2:$J$1260,3,FALSE)</f>
        <v>B142</v>
      </c>
      <c r="I71" s="82" t="str">
        <f>VLOOKUP($A71,'[1]Contract Price by Style'!$A$2:$J$1260,4,FALSE)</f>
        <v>Wmn Nv FA PolyBlazer</v>
      </c>
      <c r="J71" s="82">
        <f>VLOOKUP($A71,'[1]Contract Price by Style'!$A$2:$J$1260,5,FALSE)</f>
        <v>5313</v>
      </c>
      <c r="K71" s="82" t="str">
        <f>VLOOKUP($A71,'[1]Contract Price by Style'!$A$2:$J$1260,6,FALSE)</f>
        <v>Female, Navy Dresswear Blazer, 100% Polyester</v>
      </c>
      <c r="L71" s="89">
        <f>VLOOKUP($A71,'[1]Contract Price by Style'!$A$2:$J$1260,7,FALSE)</f>
        <v>122.349</v>
      </c>
      <c r="M71" s="82" t="str">
        <f>VLOOKUP($A71,'[1]Contract Price by Style'!$A$2:$J$1260,8,FALSE)</f>
        <v>Blazers</v>
      </c>
      <c r="N71" s="90"/>
    </row>
    <row r="72" spans="1:14" ht="18" customHeight="1">
      <c r="A72" s="92">
        <v>20321</v>
      </c>
      <c r="B72" s="200" t="s">
        <v>183</v>
      </c>
      <c r="C72" s="200">
        <v>1</v>
      </c>
      <c r="D72" s="219" t="s">
        <v>46</v>
      </c>
      <c r="E72" s="204" t="s">
        <v>193</v>
      </c>
      <c r="F72" s="42">
        <f t="shared" si="5"/>
        <v>5056</v>
      </c>
      <c r="G72" s="66" t="str">
        <f>VLOOKUP($A72,'[1]Contract Price by Style'!$A$2:$J$1260,2,FALSE)</f>
        <v>D118</v>
      </c>
      <c r="H72" s="66" t="str">
        <f>VLOOKUP($A72,'[1]Contract Price by Style'!$A$2:$J$1260,3,FALSE)</f>
        <v>B020</v>
      </c>
      <c r="I72" s="66" t="str">
        <f>VLOOKUP($A72,'[1]Contract Price by Style'!$A$2:$J$1260,4,FALSE)</f>
        <v>Wmn Nv FA Suit Vest</v>
      </c>
      <c r="J72" s="66">
        <f>VLOOKUP($A72,'[1]Contract Price by Style'!$A$2:$J$1260,5,FALSE)</f>
        <v>5056</v>
      </c>
      <c r="K72" s="66" t="str">
        <f>VLOOKUP($A72,'[1]Contract Price by Style'!$A$2:$J$1260,6,FALSE)</f>
        <v>Female, Navy Dresswear Vest</v>
      </c>
      <c r="L72" s="88">
        <f>VLOOKUP($A72,'[1]Contract Price by Style'!$A$2:$J$1260,7,FALSE)</f>
        <v>50.949000000000005</v>
      </c>
      <c r="M72" s="66" t="str">
        <f>VLOOKUP($A72,'[1]Contract Price by Style'!$A$2:$J$1260,8,FALSE)</f>
        <v>Vests</v>
      </c>
    </row>
    <row r="73" spans="1:14" s="91" customFormat="1" ht="18" customHeight="1">
      <c r="A73" s="81">
        <v>20319</v>
      </c>
      <c r="B73" s="201"/>
      <c r="C73" s="201"/>
      <c r="D73" s="214"/>
      <c r="E73" s="205"/>
      <c r="F73" s="81">
        <f t="shared" si="5"/>
        <v>5057</v>
      </c>
      <c r="G73" s="82" t="str">
        <f>VLOOKUP($A73,'[1]Contract Price by Style'!$A$2:$J$1260,2,FALSE)</f>
        <v>D207</v>
      </c>
      <c r="H73" s="82" t="str">
        <f>VLOOKUP($A73,'[1]Contract Price by Style'!$A$2:$J$1260,3,FALSE)</f>
        <v>B143</v>
      </c>
      <c r="I73" s="82" t="str">
        <f>VLOOKUP($A73,'[1]Contract Price by Style'!$A$2:$J$1260,4,FALSE)</f>
        <v>Wmn Nv FA PolySuit Vest</v>
      </c>
      <c r="J73" s="82">
        <f>VLOOKUP($A73,'[1]Contract Price by Style'!$A$2:$J$1260,5,FALSE)</f>
        <v>5057</v>
      </c>
      <c r="K73" s="82" t="str">
        <f>VLOOKUP($A73,'[1]Contract Price by Style'!$A$2:$J$1260,6,FALSE)</f>
        <v>Female, Navy Dresswear Vest, 100% Polyester</v>
      </c>
      <c r="L73" s="89">
        <f>VLOOKUP($A73,'[1]Contract Price by Style'!$A$2:$J$1260,7,FALSE)</f>
        <v>45.849000000000004</v>
      </c>
      <c r="M73" s="82" t="str">
        <f>VLOOKUP($A73,'[1]Contract Price by Style'!$A$2:$J$1260,8,FALSE)</f>
        <v>Vests</v>
      </c>
      <c r="N73" s="90"/>
    </row>
    <row r="74" spans="1:14" ht="18" customHeight="1">
      <c r="A74" s="92">
        <v>24440</v>
      </c>
      <c r="B74" s="45"/>
      <c r="C74" s="64">
        <v>1</v>
      </c>
      <c r="D74" s="92" t="s">
        <v>46</v>
      </c>
      <c r="E74" s="66" t="s">
        <v>193</v>
      </c>
      <c r="F74" s="42">
        <f t="shared" si="5"/>
        <v>7017</v>
      </c>
      <c r="G74" s="66" t="str">
        <f>VLOOKUP($A74,'[1]Contract Price by Style'!$A$2:$J$1260,2,FALSE)</f>
        <v>D135</v>
      </c>
      <c r="H74" s="66" t="str">
        <f>VLOOKUP($A74,'[1]Contract Price by Style'!$A$2:$J$1260,3,FALSE)</f>
        <v>B131</v>
      </c>
      <c r="I74" s="66" t="str">
        <f>VLOOKUP($A74,'[1]Contract Price by Style'!$A$2:$J$1260,4,FALSE)</f>
        <v>Wmn Nv FA Sweater</v>
      </c>
      <c r="J74" s="66">
        <f>VLOOKUP($A74,'[1]Contract Price by Style'!$A$2:$J$1260,5,FALSE)</f>
        <v>7017</v>
      </c>
      <c r="K74" s="66" t="str">
        <f>VLOOKUP($A74,'[1]Contract Price by Style'!$A$2:$J$1260,6,FALSE)</f>
        <v>Female, Navy Dresswear Warm Sweater Zip Cardigan</v>
      </c>
      <c r="L74" s="88">
        <f>VLOOKUP($A74,'[1]Contract Price by Style'!$A$2:$J$1260,7,FALSE)</f>
        <v>40.749000000000002</v>
      </c>
      <c r="M74" s="66" t="str">
        <f>VLOOKUP($A74,'[1]Contract Price by Style'!$A$2:$J$1260,8,FALSE)</f>
        <v>Sweaters</v>
      </c>
    </row>
    <row r="75" spans="1:14" ht="18" customHeight="1">
      <c r="A75" s="92">
        <v>21126</v>
      </c>
      <c r="B75" s="200">
        <v>0.5</v>
      </c>
      <c r="C75" s="206">
        <v>0.5</v>
      </c>
      <c r="D75" s="202" t="s">
        <v>54</v>
      </c>
      <c r="E75" s="204" t="s">
        <v>157</v>
      </c>
      <c r="F75" s="42">
        <f t="shared" si="5"/>
        <v>3206</v>
      </c>
      <c r="G75" s="66" t="str">
        <f>VLOOKUP($A75,'[1]Contract Price by Style'!$A$2:$J$1260,2,FALSE)</f>
        <v>D101-S</v>
      </c>
      <c r="H75" s="66" t="str">
        <f>VLOOKUP($A75,'[1]Contract Price by Style'!$A$2:$J$1260,3,FALSE)</f>
        <v>B018</v>
      </c>
      <c r="I75" s="66" t="str">
        <f>VLOOKUP($A75,'[1]Contract Price by Style'!$A$2:$J$1260,4,FALSE)</f>
        <v>Wmn Lt Blu FA LS Blouse</v>
      </c>
      <c r="J75" s="66">
        <f>VLOOKUP($A75,'[1]Contract Price by Style'!$A$2:$J$1260,5,FALSE)</f>
        <v>3206</v>
      </c>
      <c r="K75" s="66" t="str">
        <f>VLOOKUP($A75,'[1]Contract Price by Style'!$A$2:$J$1260,6,FALSE)</f>
        <v xml:space="preserve">Female, Blue Dresswear Long Sleeve Shirt </v>
      </c>
      <c r="L75" s="88">
        <f>VLOOKUP($A75,'[1]Contract Price by Style'!$A$2:$J$1260,7,FALSE)</f>
        <v>17.288999999999998</v>
      </c>
      <c r="M75" s="66" t="str">
        <f>VLOOKUP($A75,'[1]Contract Price by Style'!$A$2:$J$1260,8,FALSE)</f>
        <v>Tops</v>
      </c>
    </row>
    <row r="76" spans="1:14" s="91" customFormat="1" ht="18" customHeight="1">
      <c r="A76" s="81">
        <v>21131</v>
      </c>
      <c r="B76" s="213"/>
      <c r="C76" s="207"/>
      <c r="D76" s="209"/>
      <c r="E76" s="210"/>
      <c r="F76" s="81">
        <f t="shared" si="5"/>
        <v>3007</v>
      </c>
      <c r="G76" s="82" t="str">
        <f>VLOOKUP($A76,'[1]Contract Price by Style'!$A$2:$J$1260,2,FALSE)</f>
        <v>D196</v>
      </c>
      <c r="H76" s="82" t="str">
        <f>VLOOKUP($A76,'[1]Contract Price by Style'!$A$2:$J$1260,3,FALSE)</f>
        <v>B067</v>
      </c>
      <c r="I76" s="82" t="str">
        <f>VLOOKUP($A76,'[1]Contract Price by Style'!$A$2:$J$1260,4,FALSE)</f>
        <v>Wmn Blu SS Ctn Blouse</v>
      </c>
      <c r="J76" s="82">
        <f>VLOOKUP($A76,'[1]Contract Price by Style'!$A$2:$J$1260,5,FALSE)</f>
        <v>3007</v>
      </c>
      <c r="K76" s="82" t="str">
        <f>VLOOKUP($A76,'[1]Contract Price by Style'!$A$2:$J$1260,6,FALSE)</f>
        <v>Female, Blue Dresswear Short Sleeve Shirt, 100% Cotton</v>
      </c>
      <c r="L76" s="89">
        <f>VLOOKUP($A76,'[1]Contract Price by Style'!$A$2:$J$1260,7,FALSE)</f>
        <v>21.369</v>
      </c>
      <c r="M76" s="82" t="str">
        <f>VLOOKUP($A76,'[1]Contract Price by Style'!$A$2:$J$1260,8,FALSE)</f>
        <v>Tops</v>
      </c>
      <c r="N76" s="90"/>
    </row>
    <row r="77" spans="1:14" s="91" customFormat="1" ht="18" customHeight="1">
      <c r="A77" s="81">
        <v>21130</v>
      </c>
      <c r="B77" s="213"/>
      <c r="C77" s="207"/>
      <c r="D77" s="209"/>
      <c r="E77" s="210"/>
      <c r="F77" s="81">
        <f t="shared" si="5"/>
        <v>3208</v>
      </c>
      <c r="G77" s="82" t="str">
        <f>VLOOKUP($A77,'[1]Contract Price by Style'!$A$2:$J$1260,2,FALSE)</f>
        <v>D191</v>
      </c>
      <c r="H77" s="82" t="str">
        <f>VLOOKUP($A77,'[1]Contract Price by Style'!$A$2:$J$1260,3,FALSE)</f>
        <v>B060</v>
      </c>
      <c r="I77" s="82" t="str">
        <f>VLOOKUP($A77,'[1]Contract Price by Style'!$A$2:$J$1260,4,FALSE)</f>
        <v>Wmn Blu FA LS Ctn Blouse</v>
      </c>
      <c r="J77" s="82">
        <f>VLOOKUP($A77,'[1]Contract Price by Style'!$A$2:$J$1260,5,FALSE)</f>
        <v>3208</v>
      </c>
      <c r="K77" s="82" t="str">
        <f>VLOOKUP($A77,'[1]Contract Price by Style'!$A$2:$J$1260,6,FALSE)</f>
        <v>Female, Blue Dresswear Long Sleeve Shirt, 100% Cotton</v>
      </c>
      <c r="L77" s="89">
        <f>VLOOKUP($A77,'[1]Contract Price by Style'!$A$2:$J$1260,7,FALSE)</f>
        <v>22.388999999999999</v>
      </c>
      <c r="M77" s="82" t="str">
        <f>VLOOKUP($A77,'[1]Contract Price by Style'!$A$2:$J$1260,8,FALSE)</f>
        <v>Tops</v>
      </c>
      <c r="N77" s="90"/>
    </row>
    <row r="78" spans="1:14" s="91" customFormat="1" ht="18" customHeight="1">
      <c r="A78" s="81">
        <v>28121</v>
      </c>
      <c r="B78" s="213"/>
      <c r="C78" s="207"/>
      <c r="D78" s="209"/>
      <c r="E78" s="210"/>
      <c r="F78" s="81">
        <f t="shared" si="5"/>
        <v>9003</v>
      </c>
      <c r="G78" s="82" t="str">
        <f>VLOOKUP($A78,'[1]Contract Price by Style'!$A$2:$J$1260,2,FALSE)</f>
        <v>D181</v>
      </c>
      <c r="H78" s="82" t="str">
        <f>VLOOKUP($A78,'[1]Contract Price by Style'!$A$2:$J$1260,3,FALSE)</f>
        <v>B136</v>
      </c>
      <c r="I78" s="82" t="str">
        <f>VLOOKUP($A78,'[1]Contract Price by Style'!$A$2:$J$1260,4,FALSE)</f>
        <v>Wmn Nv FA Mat Blouse</v>
      </c>
      <c r="J78" s="82">
        <f>VLOOKUP($A78,'[1]Contract Price by Style'!$A$2:$J$1260,5,FALSE)</f>
        <v>9003</v>
      </c>
      <c r="K78" s="82" t="str">
        <f>VLOOKUP($A78,'[1]Contract Price by Style'!$A$2:$J$1260,6,FALSE)</f>
        <v>Female, Blue Dresswear Maternity Shirt</v>
      </c>
      <c r="L78" s="89">
        <f>VLOOKUP($A78,'[1]Contract Price by Style'!$A$2:$J$1260,7,FALSE)</f>
        <v>122.349</v>
      </c>
      <c r="M78" s="82" t="str">
        <f>VLOOKUP($A78,'[1]Contract Price by Style'!$A$2:$J$1260,8,FALSE)</f>
        <v>Tops</v>
      </c>
      <c r="N78" s="90"/>
    </row>
    <row r="79" spans="1:14" ht="18" customHeight="1">
      <c r="A79" s="93">
        <v>21127</v>
      </c>
      <c r="B79" s="201"/>
      <c r="C79" s="208"/>
      <c r="D79" s="203"/>
      <c r="E79" s="205"/>
      <c r="F79" s="42">
        <f t="shared" si="5"/>
        <v>3005</v>
      </c>
      <c r="G79" s="66" t="str">
        <f>VLOOKUP($A79,'[1]Contract Price by Style'!$A$2:$J$1260,2,FALSE)</f>
        <v>D102</v>
      </c>
      <c r="H79" s="66" t="str">
        <f>VLOOKUP($A79,'[1]Contract Price by Style'!$A$2:$J$1260,3,FALSE)</f>
        <v>B016</v>
      </c>
      <c r="I79" s="66" t="str">
        <f>VLOOKUP($A79,'[1]Contract Price by Style'!$A$2:$J$1260,4,FALSE)</f>
        <v>Wmn Lt Blu FA SS Blouse</v>
      </c>
      <c r="J79" s="66">
        <f>VLOOKUP($A79,'[1]Contract Price by Style'!$A$2:$J$1260,5,FALSE)</f>
        <v>3005</v>
      </c>
      <c r="K79" s="66" t="str">
        <f>VLOOKUP($A79,'[1]Contract Price by Style'!$A$2:$J$1260,6,FALSE)</f>
        <v xml:space="preserve">Female, Blue Dresswear Short Sleeve Shirt  </v>
      </c>
      <c r="L79" s="88">
        <f>VLOOKUP($A79,'[1]Contract Price by Style'!$A$2:$J$1260,7,FALSE)</f>
        <v>16.268999999999998</v>
      </c>
      <c r="M79" s="66" t="str">
        <f>VLOOKUP($A79,'[1]Contract Price by Style'!$A$2:$J$1260,8,FALSE)</f>
        <v>Tops</v>
      </c>
    </row>
    <row r="80" spans="1:14" ht="18" customHeight="1">
      <c r="A80" s="42">
        <v>24122</v>
      </c>
      <c r="B80" s="101">
        <v>0.5</v>
      </c>
      <c r="C80" s="46">
        <v>0.5</v>
      </c>
      <c r="D80" s="42" t="s">
        <v>46</v>
      </c>
      <c r="E80" s="66" t="s">
        <v>193</v>
      </c>
      <c r="F80" s="42">
        <f t="shared" si="5"/>
        <v>7018</v>
      </c>
      <c r="G80" s="66" t="str">
        <f>VLOOKUP($A80,'[1]Contract Price by Style'!$A$2:$J$1260,2,FALSE)</f>
        <v>D127</v>
      </c>
      <c r="H80" s="66" t="str">
        <f>VLOOKUP($A80,'[1]Contract Price by Style'!$A$2:$J$1260,3,FALSE)</f>
        <v>B132</v>
      </c>
      <c r="I80" s="66" t="str">
        <f>VLOOKUP($A80,'[1]Contract Price by Style'!$A$2:$J$1260,4,FALSE)</f>
        <v>Wmn Blu FA Cardigan</v>
      </c>
      <c r="J80" s="66">
        <f>VLOOKUP($A80,'[1]Contract Price by Style'!$A$2:$J$1260,5,FALSE)</f>
        <v>7018</v>
      </c>
      <c r="K80" s="66" t="str">
        <f>VLOOKUP($A80,'[1]Contract Price by Style'!$A$2:$J$1260,6,FALSE)</f>
        <v>Female, Blue Dresswear Zip Cardigan</v>
      </c>
      <c r="L80" s="88">
        <f>VLOOKUP($A80,'[1]Contract Price by Style'!$A$2:$J$1260,7,FALSE)</f>
        <v>40.749000000000002</v>
      </c>
      <c r="M80" s="66" t="str">
        <f>VLOOKUP($A80,'[1]Contract Price by Style'!$A$2:$J$1260,8,FALSE)</f>
        <v>Sweaters</v>
      </c>
    </row>
    <row r="81" spans="1:14" ht="18" customHeight="1">
      <c r="A81" s="42">
        <v>21123</v>
      </c>
      <c r="B81" s="101">
        <v>0.5</v>
      </c>
      <c r="C81" s="46">
        <v>0.5</v>
      </c>
      <c r="D81" s="42" t="s">
        <v>46</v>
      </c>
      <c r="E81" s="66" t="s">
        <v>193</v>
      </c>
      <c r="F81" s="42">
        <f t="shared" si="5"/>
        <v>7029</v>
      </c>
      <c r="G81" s="66" t="str">
        <f>VLOOKUP($A81,'[1]Contract Price by Style'!$A$2:$J$1260,2,FALSE)</f>
        <v>D120</v>
      </c>
      <c r="H81" s="66" t="str">
        <f>VLOOKUP($A81,'[1]Contract Price by Style'!$A$2:$J$1260,3,FALSE)</f>
        <v>B046</v>
      </c>
      <c r="I81" s="66" t="str">
        <f>VLOOKUP($A81,'[1]Contract Price by Style'!$A$2:$J$1260,4,FALSE)</f>
        <v>Wmn Lt Blu FA SS Shell</v>
      </c>
      <c r="J81" s="66">
        <f>VLOOKUP($A81,'[1]Contract Price by Style'!$A$2:$J$1260,5,FALSE)</f>
        <v>7029</v>
      </c>
      <c r="K81" s="66" t="str">
        <f>VLOOKUP($A81,'[1]Contract Price by Style'!$A$2:$J$1260,6,FALSE)</f>
        <v xml:space="preserve">Female, Blue Dresswear Short Sleeve Shell </v>
      </c>
      <c r="L81" s="88">
        <f>VLOOKUP($A81,'[1]Contract Price by Style'!$A$2:$J$1260,7,FALSE)</f>
        <v>30.548999999999999</v>
      </c>
      <c r="M81" s="66" t="str">
        <f>VLOOKUP($A81,'[1]Contract Price by Style'!$A$2:$J$1260,8,FALSE)</f>
        <v>Sweaters</v>
      </c>
    </row>
    <row r="82" spans="1:14" ht="18" customHeight="1">
      <c r="A82" s="42">
        <v>20220</v>
      </c>
      <c r="B82" s="200">
        <v>0.5</v>
      </c>
      <c r="C82" s="206">
        <v>0.5</v>
      </c>
      <c r="D82" s="202" t="s">
        <v>54</v>
      </c>
      <c r="E82" s="204" t="s">
        <v>157</v>
      </c>
      <c r="F82" s="42">
        <f t="shared" si="5"/>
        <v>1008</v>
      </c>
      <c r="G82" s="66" t="str">
        <f>VLOOKUP($A82,'[1]Contract Price by Style'!$A$2:$J$1260,2,FALSE)</f>
        <v>D104-S</v>
      </c>
      <c r="H82" s="66" t="str">
        <f>VLOOKUP($A82,'[1]Contract Price by Style'!$A$2:$J$1260,3,FALSE)</f>
        <v>B009</v>
      </c>
      <c r="I82" s="66" t="str">
        <f>VLOOKUP($A82,'[1]Contract Price by Style'!$A$2:$J$1260,4,FALSE)</f>
        <v>Wmn Nv FA Pant</v>
      </c>
      <c r="J82" s="66">
        <f>VLOOKUP($A82,'[1]Contract Price by Style'!$A$2:$J$1260,5,FALSE)</f>
        <v>1008</v>
      </c>
      <c r="K82" s="66" t="str">
        <f>VLOOKUP($A82,'[1]Contract Price by Style'!$A$2:$J$1260,6,FALSE)</f>
        <v>Female, Navy Dresswear Pant</v>
      </c>
      <c r="L82" s="88">
        <f>VLOOKUP($A82,'[1]Contract Price by Style'!$A$2:$J$1260,7,FALSE)</f>
        <v>54.009</v>
      </c>
      <c r="M82" s="66" t="str">
        <f>VLOOKUP($A82,'[1]Contract Price by Style'!$A$2:$J$1260,8,FALSE)</f>
        <v>Bottoms</v>
      </c>
    </row>
    <row r="83" spans="1:14" ht="18" customHeight="1">
      <c r="A83" s="42">
        <v>20221</v>
      </c>
      <c r="B83" s="213"/>
      <c r="C83" s="207"/>
      <c r="D83" s="209"/>
      <c r="E83" s="210"/>
      <c r="F83" s="42">
        <f t="shared" si="5"/>
        <v>1402</v>
      </c>
      <c r="G83" s="66" t="str">
        <f>VLOOKUP($A83,'[1]Contract Price by Style'!$A$2:$J$1260,2,FALSE)</f>
        <v>D116</v>
      </c>
      <c r="H83" s="66" t="str">
        <f>VLOOKUP($A83,'[1]Contract Price by Style'!$A$2:$J$1260,3,FALSE)</f>
        <v>B022</v>
      </c>
      <c r="I83" s="66" t="str">
        <f>VLOOKUP($A83,'[1]Contract Price by Style'!$A$2:$J$1260,4,FALSE)</f>
        <v>Wmn Nv FA Skirt</v>
      </c>
      <c r="J83" s="66">
        <f>VLOOKUP($A83,'[1]Contract Price by Style'!$A$2:$J$1260,5,FALSE)</f>
        <v>1402</v>
      </c>
      <c r="K83" s="66" t="str">
        <f>VLOOKUP($A83,'[1]Contract Price by Style'!$A$2:$J$1260,6,FALSE)</f>
        <v>Female, Navy Dresswear Skirt</v>
      </c>
      <c r="L83" s="88">
        <f>VLOOKUP($A83,'[1]Contract Price by Style'!$A$2:$J$1260,7,FALSE)</f>
        <v>40.749000000000002</v>
      </c>
      <c r="M83" s="66" t="str">
        <f>VLOOKUP($A83,'[1]Contract Price by Style'!$A$2:$J$1260,8,FALSE)</f>
        <v>Bottoms</v>
      </c>
    </row>
    <row r="84" spans="1:14" s="91" customFormat="1" ht="18" customHeight="1">
      <c r="A84" s="81">
        <v>20120</v>
      </c>
      <c r="B84" s="213"/>
      <c r="C84" s="207"/>
      <c r="D84" s="209"/>
      <c r="E84" s="210"/>
      <c r="F84" s="81">
        <f t="shared" si="5"/>
        <v>1112</v>
      </c>
      <c r="G84" s="82" t="str">
        <f>VLOOKUP($A84,'[1]Contract Price by Style'!$A$2:$J$1260,2,FALSE)</f>
        <v>D176</v>
      </c>
      <c r="H84" s="82" t="str">
        <f>VLOOKUP($A84,'[1]Contract Price by Style'!$A$2:$J$1260,3,FALSE)</f>
        <v>B059</v>
      </c>
      <c r="I84" s="82" t="str">
        <f>VLOOKUP($A84,'[1]Contract Price by Style'!$A$2:$J$1260,4,FALSE)</f>
        <v>Wmn Nv FA Maternity Pant</v>
      </c>
      <c r="J84" s="82">
        <f>VLOOKUP($A84,'[1]Contract Price by Style'!$A$2:$J$1260,5,FALSE)</f>
        <v>1112</v>
      </c>
      <c r="K84" s="82" t="str">
        <f>VLOOKUP($A84,'[1]Contract Price by Style'!$A$2:$J$1260,6,FALSE)</f>
        <v>Female, Navy Dresswear Maternity Pant</v>
      </c>
      <c r="L84" s="89">
        <f>VLOOKUP($A84,'[1]Contract Price by Style'!$A$2:$J$1260,7,FALSE)</f>
        <v>57.069000000000003</v>
      </c>
      <c r="M84" s="82" t="str">
        <f>VLOOKUP($A84,'[1]Contract Price by Style'!$A$2:$J$1260,8,FALSE)</f>
        <v>Bottoms</v>
      </c>
      <c r="N84" s="90"/>
    </row>
    <row r="85" spans="1:14" s="91" customFormat="1" ht="18" customHeight="1">
      <c r="A85" s="81">
        <v>20219</v>
      </c>
      <c r="B85" s="213"/>
      <c r="C85" s="207"/>
      <c r="D85" s="209"/>
      <c r="E85" s="210"/>
      <c r="F85" s="81">
        <f t="shared" si="5"/>
        <v>1011</v>
      </c>
      <c r="G85" s="82" t="str">
        <f>VLOOKUP($A85,'[1]Contract Price by Style'!$A$2:$J$1260,2,FALSE)</f>
        <v>D201</v>
      </c>
      <c r="H85" s="82" t="str">
        <f>VLOOKUP($A85,'[1]Contract Price by Style'!$A$2:$J$1260,3,FALSE)</f>
        <v>B139</v>
      </c>
      <c r="I85" s="82" t="str">
        <f>VLOOKUP($A85,'[1]Contract Price by Style'!$A$2:$J$1260,4,FALSE)</f>
        <v>Wmn Nv FA PolyPant</v>
      </c>
      <c r="J85" s="82">
        <f>VLOOKUP($A85,'[1]Contract Price by Style'!$A$2:$J$1260,5,FALSE)</f>
        <v>1011</v>
      </c>
      <c r="K85" s="82" t="str">
        <f>VLOOKUP($A85,'[1]Contract Price by Style'!$A$2:$J$1260,6,FALSE)</f>
        <v>Female, Navy Dresswear Pant, 100% Polyester</v>
      </c>
      <c r="L85" s="89">
        <f>VLOOKUP($A85,'[1]Contract Price by Style'!$A$2:$J$1260,7,FALSE)</f>
        <v>50.949000000000005</v>
      </c>
      <c r="M85" s="82" t="str">
        <f>VLOOKUP($A85,'[1]Contract Price by Style'!$A$2:$J$1260,8,FALSE)</f>
        <v>Bottoms</v>
      </c>
      <c r="N85" s="90"/>
    </row>
    <row r="86" spans="1:14" s="91" customFormat="1" ht="18" customHeight="1">
      <c r="A86" s="81">
        <v>20222</v>
      </c>
      <c r="B86" s="213"/>
      <c r="C86" s="207"/>
      <c r="D86" s="209"/>
      <c r="E86" s="210"/>
      <c r="F86" s="81">
        <f t="shared" si="5"/>
        <v>1403</v>
      </c>
      <c r="G86" s="82" t="str">
        <f>VLOOKUP($A86,'[1]Contract Price by Style'!$A$2:$J$1260,2,FALSE)</f>
        <v>D206</v>
      </c>
      <c r="H86" s="82" t="str">
        <f>VLOOKUP($A86,'[1]Contract Price by Style'!$A$2:$J$1260,3,FALSE)</f>
        <v>B140</v>
      </c>
      <c r="I86" s="82" t="str">
        <f>VLOOKUP($A86,'[1]Contract Price by Style'!$A$2:$J$1260,4,FALSE)</f>
        <v>Wmn Nv FA PolySkirt</v>
      </c>
      <c r="J86" s="82">
        <f>VLOOKUP($A86,'[1]Contract Price by Style'!$A$2:$J$1260,5,FALSE)</f>
        <v>1403</v>
      </c>
      <c r="K86" s="82" t="str">
        <f>VLOOKUP($A86,'[1]Contract Price by Style'!$A$2:$J$1260,6,FALSE)</f>
        <v>Female, Navy Dresswear Skirt, 100% Polyester</v>
      </c>
      <c r="L86" s="89">
        <f>VLOOKUP($A86,'[1]Contract Price by Style'!$A$2:$J$1260,7,FALSE)</f>
        <v>35.649000000000001</v>
      </c>
      <c r="M86" s="82" t="str">
        <f>VLOOKUP($A86,'[1]Contract Price by Style'!$A$2:$J$1260,8,FALSE)</f>
        <v>Bottoms</v>
      </c>
      <c r="N86" s="90"/>
    </row>
    <row r="87" spans="1:14" s="91" customFormat="1" ht="18" customHeight="1">
      <c r="A87" s="81">
        <v>28519</v>
      </c>
      <c r="B87" s="213"/>
      <c r="C87" s="207"/>
      <c r="D87" s="209"/>
      <c r="E87" s="210"/>
      <c r="F87" s="81">
        <f t="shared" si="5"/>
        <v>4093</v>
      </c>
      <c r="G87" s="82" t="str">
        <f>VLOOKUP($A87,'[1]Contract Price by Style'!$A$2:$J$1260,2,FALSE)</f>
        <v>D204</v>
      </c>
      <c r="H87" s="82" t="str">
        <f>VLOOKUP($A87,'[1]Contract Price by Style'!$A$2:$J$1260,3,FALSE)</f>
        <v>B146</v>
      </c>
      <c r="I87" s="82" t="str">
        <f>VLOOKUP($A87,'[1]Contract Price by Style'!$A$2:$J$1260,4,FALSE)</f>
        <v>Wmn Nv FA PolyDress</v>
      </c>
      <c r="J87" s="82">
        <f>VLOOKUP($A87,'[1]Contract Price by Style'!$A$2:$J$1260,5,FALSE)</f>
        <v>4093</v>
      </c>
      <c r="K87" s="82" t="str">
        <f>VLOOKUP($A87,'[1]Contract Price by Style'!$A$2:$J$1260,6,FALSE)</f>
        <v>Female, Navy Dresswear Dress, 100% Polyester</v>
      </c>
      <c r="L87" s="89">
        <f>VLOOKUP($A87,'[1]Contract Price by Style'!$A$2:$J$1260,7,FALSE)</f>
        <v>122.349</v>
      </c>
      <c r="M87" s="82" t="str">
        <f>VLOOKUP($A87,'[1]Contract Price by Style'!$A$2:$J$1260,8,FALSE)</f>
        <v>Dress</v>
      </c>
      <c r="N87" s="90"/>
    </row>
    <row r="88" spans="1:14" ht="18" customHeight="1">
      <c r="A88" s="42">
        <v>28520</v>
      </c>
      <c r="B88" s="201"/>
      <c r="C88" s="208"/>
      <c r="D88" s="203"/>
      <c r="E88" s="205"/>
      <c r="F88" s="42">
        <f t="shared" si="4"/>
        <v>4092</v>
      </c>
      <c r="G88" s="66" t="str">
        <f>VLOOKUP($A88,'[1]Contract Price by Style'!$A$2:$J$1260,2,FALSE)</f>
        <v>D112-S</v>
      </c>
      <c r="H88" s="66" t="str">
        <f>VLOOKUP($A88,'[1]Contract Price by Style'!$A$2:$J$1260,3,FALSE)</f>
        <v>B011</v>
      </c>
      <c r="I88" s="66" t="str">
        <f>VLOOKUP($A88,'[1]Contract Price by Style'!$A$2:$J$1260,4,FALSE)</f>
        <v>Wmn Nv FA Dress</v>
      </c>
      <c r="J88" s="66">
        <f>VLOOKUP($A88,'[1]Contract Price by Style'!$A$2:$J$1260,5,FALSE)</f>
        <v>4092</v>
      </c>
      <c r="K88" s="66" t="str">
        <f>VLOOKUP($A88,'[1]Contract Price by Style'!$A$2:$J$1260,6,FALSE)</f>
        <v xml:space="preserve">Female, Navy Dresswear Dress </v>
      </c>
      <c r="L88" s="88">
        <f>VLOOKUP($A88,'[1]Contract Price by Style'!$A$2:$J$1260,7,FALSE)</f>
        <v>101.949</v>
      </c>
      <c r="M88" s="66" t="str">
        <f>VLOOKUP($A88,'[1]Contract Price by Style'!$A$2:$J$1260,8,FALSE)</f>
        <v>Dress</v>
      </c>
    </row>
    <row r="89" spans="1:14" ht="18" customHeight="1">
      <c r="A89" s="42">
        <v>21935</v>
      </c>
      <c r="B89" s="101">
        <v>0.5</v>
      </c>
      <c r="C89" s="46">
        <v>0.5</v>
      </c>
      <c r="D89" s="42" t="s">
        <v>47</v>
      </c>
      <c r="E89" s="66" t="s">
        <v>193</v>
      </c>
      <c r="F89" s="42">
        <f t="shared" si="4"/>
        <v>6153</v>
      </c>
      <c r="G89" s="66" t="str">
        <f>VLOOKUP($A89,'[1]Contract Price by Style'!$A$2:$J$1260,2,FALSE)</f>
        <v>D136</v>
      </c>
      <c r="H89" s="66" t="str">
        <f>VLOOKUP($A89,'[1]Contract Price by Style'!$A$2:$J$1260,3,FALSE)</f>
        <v>B030</v>
      </c>
      <c r="I89" s="66" t="str">
        <f>VLOOKUP($A89,'[1]Contract Price by Style'!$A$2:$J$1260,4,FALSE)</f>
        <v>Wmn Blk FA Belt</v>
      </c>
      <c r="J89" s="66">
        <f>VLOOKUP($A89,'[1]Contract Price by Style'!$A$2:$J$1260,5,FALSE)</f>
        <v>6153</v>
      </c>
      <c r="K89" s="66" t="str">
        <f>VLOOKUP($A89,'[1]Contract Price by Style'!$A$2:$J$1260,6,FALSE)</f>
        <v>Female, Black Dresswear Leather Belt, Silver Buckle</v>
      </c>
      <c r="L89" s="88">
        <f>VLOOKUP($A89,'[1]Contract Price by Style'!$A$2:$J$1260,7,FALSE)</f>
        <v>12.189</v>
      </c>
      <c r="M89" s="66" t="str">
        <f>VLOOKUP($A89,'[1]Contract Price by Style'!$A$2:$J$1260,8,FALSE)</f>
        <v>Accessories</v>
      </c>
    </row>
    <row r="90" spans="1:14" ht="18" customHeight="1">
      <c r="A90" s="93">
        <v>21940</v>
      </c>
      <c r="B90" s="92"/>
      <c r="C90" s="46">
        <v>1</v>
      </c>
      <c r="D90" s="42" t="s">
        <v>46</v>
      </c>
      <c r="E90" s="66" t="s">
        <v>193</v>
      </c>
      <c r="F90" s="42">
        <f t="shared" si="4"/>
        <v>6013</v>
      </c>
      <c r="G90" s="66" t="str">
        <f>VLOOKUP($A90,'[1]Contract Price by Style'!$A$2:$J$1260,2,FALSE)</f>
        <v>D119-S</v>
      </c>
      <c r="H90" s="66" t="str">
        <f>VLOOKUP($A90,'[1]Contract Price by Style'!$A$2:$J$1260,3,FALSE)</f>
        <v>B024</v>
      </c>
      <c r="I90" s="66" t="str">
        <f>VLOOKUP($A90,'[1]Contract Price by Style'!$A$2:$J$1260,4,FALSE)</f>
        <v>Wmn Blk FA Purse</v>
      </c>
      <c r="J90" s="66">
        <f>VLOOKUP($A90,'[1]Contract Price by Style'!$A$2:$J$1260,5,FALSE)</f>
        <v>6013</v>
      </c>
      <c r="K90" s="66" t="str">
        <f>VLOOKUP($A90,'[1]Contract Price by Style'!$A$2:$J$1260,6,FALSE)</f>
        <v>Female, Black Dresswear Purse</v>
      </c>
      <c r="L90" s="88">
        <f>VLOOKUP($A90,'[1]Contract Price by Style'!$A$2:$J$1260,7,FALSE)</f>
        <v>61.149000000000001</v>
      </c>
      <c r="M90" s="66" t="str">
        <f>VLOOKUP($A90,'[1]Contract Price by Style'!$A$2:$J$1260,8,FALSE)</f>
        <v>Accessories</v>
      </c>
    </row>
    <row r="91" spans="1:14" ht="18" customHeight="1">
      <c r="A91" s="92">
        <v>28934</v>
      </c>
      <c r="B91" s="101">
        <v>0.5</v>
      </c>
      <c r="C91" s="46">
        <v>0.5</v>
      </c>
      <c r="D91" s="42" t="s">
        <v>47</v>
      </c>
      <c r="E91" s="66" t="s">
        <v>193</v>
      </c>
      <c r="F91" s="42">
        <f t="shared" si="4"/>
        <v>8169</v>
      </c>
      <c r="G91" s="66" t="str">
        <f>VLOOKUP($A91,'[1]Contract Price by Style'!$A$2:$J$1260,2,FALSE)</f>
        <v>D164</v>
      </c>
      <c r="H91" s="66" t="str">
        <f>VLOOKUP($A91,'[1]Contract Price by Style'!$A$2:$J$1260,3,FALSE)</f>
        <v>B077</v>
      </c>
      <c r="I91" s="66" t="str">
        <f>VLOOKUP($A91,'[1]Contract Price by Style'!$A$2:$J$1260,4,FALSE)</f>
        <v>Wmn Gry/Red FA Scarf/EX</v>
      </c>
      <c r="J91" s="66">
        <f>VLOOKUP($A91,'[1]Contract Price by Style'!$A$2:$J$1260,5,FALSE)</f>
        <v>8169</v>
      </c>
      <c r="K91" s="66" t="str">
        <f>VLOOKUP($A91,'[1]Contract Price by Style'!$A$2:$J$1260,6,FALSE)</f>
        <v>Female, Charcoal/Red Dresswear Scarf, EX</v>
      </c>
      <c r="L91" s="88">
        <f>VLOOKUP($A91,'[1]Contract Price by Style'!$A$2:$J$1260,7,FALSE)</f>
        <v>12.189</v>
      </c>
      <c r="M91" s="66" t="str">
        <f>VLOOKUP($A91,'[1]Contract Price by Style'!$A$2:$J$1260,8,FALSE)</f>
        <v>Accessories</v>
      </c>
    </row>
    <row r="92" spans="1:14" ht="18" customHeight="1">
      <c r="A92" s="42">
        <v>24938</v>
      </c>
      <c r="B92" s="101">
        <v>0.5</v>
      </c>
      <c r="C92" s="46">
        <v>0.5</v>
      </c>
      <c r="D92" s="42" t="s">
        <v>46</v>
      </c>
      <c r="E92" s="66" t="s">
        <v>193</v>
      </c>
      <c r="F92" s="42" t="str">
        <f t="shared" si="4"/>
        <v>8166E</v>
      </c>
      <c r="G92" s="66" t="str">
        <f>VLOOKUP($A92,'[1]Contract Price by Style'!$A$2:$J$1260,2,FALSE)</f>
        <v>D131-S</v>
      </c>
      <c r="H92" s="66" t="str">
        <f>VLOOKUP($A92,'[1]Contract Price by Style'!$A$2:$J$1260,3,FALSE)</f>
        <v>B071</v>
      </c>
      <c r="I92" s="66" t="str">
        <f>VLOOKUP($A92,'[1]Contract Price by Style'!$A$2:$J$1260,4,FALSE)</f>
        <v>Red FA Winter Scarf/EX</v>
      </c>
      <c r="J92" s="66" t="str">
        <f>VLOOKUP($A92,'[1]Contract Price by Style'!$A$2:$J$1260,5,FALSE)</f>
        <v>8166E</v>
      </c>
      <c r="K92" s="66" t="str">
        <f>VLOOKUP($A92,'[1]Contract Price by Style'!$A$2:$J$1260,6,FALSE)</f>
        <v>Unisex, Red Winter Scarf, EX Logo</v>
      </c>
      <c r="L92" s="88">
        <f>VLOOKUP($A92,'[1]Contract Price by Style'!$A$2:$J$1260,7,FALSE)</f>
        <v>22.39</v>
      </c>
      <c r="M92" s="66" t="str">
        <f>VLOOKUP($A92,'[1]Contract Price by Style'!$A$2:$J$1260,8,FALSE)</f>
        <v>Accessories</v>
      </c>
    </row>
    <row r="93" spans="1:14" ht="19.5" customHeight="1">
      <c r="A93" s="42">
        <v>24900</v>
      </c>
      <c r="B93" s="46">
        <v>1</v>
      </c>
      <c r="C93" s="92"/>
      <c r="D93" s="42" t="s">
        <v>46</v>
      </c>
      <c r="E93" s="66" t="s">
        <v>193</v>
      </c>
      <c r="F93" s="42">
        <f t="shared" si="4"/>
        <v>6046</v>
      </c>
      <c r="G93" s="66" t="str">
        <f>VLOOKUP($A93,'[1]Contract Price by Style'!$A$2:$J$1260,2,FALSE)</f>
        <v>D105</v>
      </c>
      <c r="H93" s="66" t="str">
        <f>VLOOKUP($A93,'[1]Contract Price by Style'!$A$2:$J$1260,3,FALSE)</f>
        <v>B028</v>
      </c>
      <c r="I93" s="66" t="str">
        <f>VLOOKUP($A93,'[1]Contract Price by Style'!$A$2:$J$1260,4,FALSE)</f>
        <v>Lanyard Blu wRdChar ACExp</v>
      </c>
      <c r="J93" s="66">
        <f>VLOOKUP($A93,'[1]Contract Price by Style'!$A$2:$J$1260,5,FALSE)</f>
        <v>6046</v>
      </c>
      <c r="K93" s="66" t="str">
        <f>VLOOKUP($A93,'[1]Contract Price by Style'!$A$2:$J$1260,6,FALSE)</f>
        <v>Unisex Air Canada Express Lanyard</v>
      </c>
      <c r="L93" s="88">
        <f>VLOOKUP($A93,'[1]Contract Price by Style'!$A$2:$J$1260,7,FALSE)</f>
        <v>1.7238</v>
      </c>
      <c r="M93" s="66" t="str">
        <f>VLOOKUP($A93,'[1]Contract Price by Style'!$A$2:$J$1260,8,FALSE)</f>
        <v>Accessories</v>
      </c>
    </row>
    <row r="94" spans="1:14" ht="18" customHeight="1">
      <c r="A94" s="42">
        <v>1936</v>
      </c>
      <c r="B94" s="101"/>
      <c r="C94" s="46">
        <v>1</v>
      </c>
      <c r="D94" s="42" t="s">
        <v>46</v>
      </c>
      <c r="E94" s="66" t="s">
        <v>193</v>
      </c>
      <c r="F94" s="42">
        <f t="shared" si="4"/>
        <v>6012</v>
      </c>
      <c r="G94" s="66" t="str">
        <f>VLOOKUP($A94,'[1]Contract Price by Style'!$A$2:$J$1260,2,FALSE)</f>
        <v>D115-S</v>
      </c>
      <c r="H94" s="66" t="str">
        <f>VLOOKUP($A94,'[1]Contract Price by Style'!$A$2:$J$1260,3,FALSE)</f>
        <v>B027</v>
      </c>
      <c r="I94" s="66" t="str">
        <f>VLOOKUP($A94,'[1]Contract Price by Style'!$A$2:$J$1260,4,FALSE)</f>
        <v>Wmn Blk Leather Gloves</v>
      </c>
      <c r="J94" s="66">
        <f>VLOOKUP($A94,'[1]Contract Price by Style'!$A$2:$J$1260,5,FALSE)</f>
        <v>6012</v>
      </c>
      <c r="K94" s="66" t="str">
        <f>VLOOKUP($A94,'[1]Contract Price by Style'!$A$2:$J$1260,6,FALSE)</f>
        <v>Female, Black Leather Gloves</v>
      </c>
      <c r="L94" s="88">
        <f>VLOOKUP($A94,'[1]Contract Price by Style'!$A$2:$J$1260,7,FALSE)</f>
        <v>24.428999999999998</v>
      </c>
      <c r="M94" s="66" t="str">
        <f>VLOOKUP($A94,'[1]Contract Price by Style'!$A$2:$J$1260,8,FALSE)</f>
        <v>Accessories</v>
      </c>
    </row>
    <row r="95" spans="1:14" s="94" customFormat="1" ht="15">
      <c r="A95" s="92">
        <v>1979</v>
      </c>
      <c r="B95" s="69">
        <v>1</v>
      </c>
      <c r="C95" s="80"/>
      <c r="D95" s="70" t="s">
        <v>248</v>
      </c>
      <c r="E95" s="80"/>
      <c r="F95" s="71">
        <f t="shared" si="4"/>
        <v>6067</v>
      </c>
      <c r="G95" s="71" t="str">
        <f>VLOOKUP($A95,'[1]Contract Price by Style'!$A$2:$J$1260,2,FALSE)</f>
        <v>NONE</v>
      </c>
      <c r="H95" s="71" t="str">
        <f>VLOOKUP($A95,'[1]Contract Price by Style'!$A$2:$J$1260,3,FALSE)</f>
        <v>B090</v>
      </c>
      <c r="I95" s="71" t="str">
        <f>VLOOKUP($A95,'[1]Contract Price by Style'!$A$2:$J$1260,4,FALSE)</f>
        <v>Slv Clutchback for Brevets</v>
      </c>
      <c r="J95" s="71">
        <f>VLOOKUP($A95,'[1]Contract Price by Style'!$A$2:$J$1260,5,FALSE)</f>
        <v>6067</v>
      </c>
      <c r="K95" s="71" t="str">
        <f>VLOOKUP($A95,'[1]Contract Price by Style'!$A$2:$J$1260,6,FALSE)</f>
        <v>Unisex, Silver Replacement Clutchbacks for Brevets</v>
      </c>
      <c r="L95" s="72">
        <f>VLOOKUP($A95,'[1]Contract Price by Style'!$A$2:$J$1260,7,FALSE)</f>
        <v>0.75</v>
      </c>
      <c r="M95" s="73" t="str">
        <f>VLOOKUP($A95,'[1]Contract Price by Style'!$A$2:$J$1260,8,FALSE)</f>
        <v>Accessories</v>
      </c>
    </row>
    <row r="96" spans="1:14" s="79" customFormat="1" ht="17.25" customHeight="1">
      <c r="A96" s="42">
        <v>21960</v>
      </c>
      <c r="B96" s="206">
        <v>1</v>
      </c>
      <c r="C96" s="63"/>
      <c r="D96" s="202" t="s">
        <v>59</v>
      </c>
      <c r="E96" s="204" t="s">
        <v>157</v>
      </c>
      <c r="F96" s="42">
        <f t="shared" si="4"/>
        <v>608518</v>
      </c>
      <c r="G96" s="66" t="str">
        <f>VLOOKUP($A96,'[1]Contract Price by Style'!$A$2:$J$1260,2,FALSE)</f>
        <v>D121</v>
      </c>
      <c r="H96" s="66" t="str">
        <f>VLOOKUP($A96,'[1]Contract Price by Style'!$A$2:$J$1260,3,FALSE)</f>
        <v>B032</v>
      </c>
      <c r="I96" s="66" t="str">
        <f>VLOOKUP($A96,'[1]Contract Price by Style'!$A$2:$J$1260,4,FALSE)</f>
        <v>Silver FA Brevet/</v>
      </c>
      <c r="J96" s="66">
        <f>VLOOKUP($A96,'[1]Contract Price by Style'!$A$2:$J$1260,5,FALSE)</f>
        <v>608518</v>
      </c>
      <c r="K96" s="66" t="str">
        <f>VLOOKUP($A96,'[1]Contract Price by Style'!$A$2:$J$1260,6,FALSE)</f>
        <v xml:space="preserve">Unisex, Silver Dresswear Brevet, Express, Blank </v>
      </c>
      <c r="L96" s="88">
        <f>VLOOKUP($A96,'[1]Contract Price by Style'!$A$2:$J$1260,7,FALSE)</f>
        <v>10.148999999999999</v>
      </c>
      <c r="M96" s="66" t="str">
        <f>VLOOKUP($A96,'[1]Contract Price by Style'!$A$2:$J$1260,8,FALSE)</f>
        <v>Accessories</v>
      </c>
    </row>
    <row r="97" spans="1:14" s="79" customFormat="1" ht="17.25" customHeight="1">
      <c r="A97" s="92">
        <v>21962</v>
      </c>
      <c r="B97" s="208"/>
      <c r="C97" s="64"/>
      <c r="D97" s="203"/>
      <c r="E97" s="205"/>
      <c r="F97" s="42" t="str">
        <f t="shared" si="4"/>
        <v>608518/N</v>
      </c>
      <c r="G97" s="66" t="str">
        <f>VLOOKUP($A97,'[1]Contract Price by Style'!$A$2:$J$1260,2,FALSE)</f>
        <v>D121</v>
      </c>
      <c r="H97" s="66" t="str">
        <f>VLOOKUP($A97,'[1]Contract Price by Style'!$A$2:$J$1260,3,FALSE)</f>
        <v>B032</v>
      </c>
      <c r="I97" s="66" t="str">
        <f>VLOOKUP($A97,'[1]Contract Price by Style'!$A$2:$J$1260,4,FALSE)</f>
        <v>Silver Express Brevet w/name</v>
      </c>
      <c r="J97" s="66" t="str">
        <f>VLOOKUP($A97,'[1]Contract Price by Style'!$A$2:$J$1260,5,FALSE)</f>
        <v>608518/N</v>
      </c>
      <c r="K97" s="66" t="str">
        <f>VLOOKUP($A97,'[1]Contract Price by Style'!$A$2:$J$1260,6,FALSE)</f>
        <v>Unisex, Silver Dresswear Brevet, Express, to be engraved with name</v>
      </c>
      <c r="L97" s="88">
        <f>VLOOKUP($A97,'[1]Contract Price by Style'!$A$2:$J$1260,7,FALSE)</f>
        <v>13.65</v>
      </c>
      <c r="M97" s="66" t="str">
        <f>VLOOKUP($A97,'[1]Contract Price by Style'!$A$2:$J$1260,8,FALSE)</f>
        <v>Accessories</v>
      </c>
    </row>
    <row r="98" spans="1:14" ht="18" customHeight="1">
      <c r="A98" s="42">
        <v>22127</v>
      </c>
      <c r="B98" s="92"/>
      <c r="C98" s="46">
        <v>1</v>
      </c>
      <c r="D98" s="42" t="s">
        <v>46</v>
      </c>
      <c r="E98" s="66" t="s">
        <v>193</v>
      </c>
      <c r="F98" s="42">
        <f t="shared" si="4"/>
        <v>1597</v>
      </c>
      <c r="G98" s="66" t="str">
        <f>VLOOKUP($A98,'[1]Contract Price by Style'!$A$2:$J$1260,2,FALSE)</f>
        <v>W113</v>
      </c>
      <c r="H98" s="66" t="str">
        <f>VLOOKUP($A98,'[1]Contract Price by Style'!$A$2:$J$1260,3,FALSE)</f>
        <v>B080</v>
      </c>
      <c r="I98" s="66" t="str">
        <f>VLOOKUP($A98,'[1]Contract Price by Style'!$A$2:$J$1260,4,FALSE)</f>
        <v>Uni Nv Wind Pant</v>
      </c>
      <c r="J98" s="66">
        <f>VLOOKUP($A98,'[1]Contract Price by Style'!$A$2:$J$1260,5,FALSE)</f>
        <v>1597</v>
      </c>
      <c r="K98" s="66" t="str">
        <f>VLOOKUP($A98,'[1]Contract Price by Style'!$A$2:$J$1260,6,FALSE)</f>
        <v>Unisex, Navy Wind Pant</v>
      </c>
      <c r="L98" s="88">
        <f>VLOOKUP($A98,'[1]Contract Price by Style'!$A$2:$J$1260,7,FALSE)</f>
        <v>40.99</v>
      </c>
      <c r="M98" s="66" t="str">
        <f>VLOOKUP($A98,'[1]Contract Price by Style'!$A$2:$J$1260,8,FALSE)</f>
        <v>Bottoms</v>
      </c>
    </row>
    <row r="99" spans="1:14" ht="18" customHeight="1">
      <c r="A99" s="42">
        <v>23631</v>
      </c>
      <c r="B99" s="101"/>
      <c r="C99" s="46">
        <v>1</v>
      </c>
      <c r="D99" s="42" t="s">
        <v>52</v>
      </c>
      <c r="E99" s="66" t="s">
        <v>193</v>
      </c>
      <c r="F99" s="42" t="str">
        <f t="shared" si="4"/>
        <v>5966J</v>
      </c>
      <c r="G99" s="66" t="str">
        <f>VLOOKUP($A99,'[1]Contract Price by Style'!$A$2:$J$1260,2,FALSE)</f>
        <v>W117</v>
      </c>
      <c r="H99" s="66" t="str">
        <f>VLOOKUP($A99,'[1]Contract Price by Style'!$A$2:$J$1260,3,FALSE)</f>
        <v>B082</v>
      </c>
      <c r="I99" s="66" t="str">
        <f>VLOOKUP($A99,'[1]Contract Price by Style'!$A$2:$J$1260,4,FALSE)</f>
        <v>Uni Goose Parka R/JZ</v>
      </c>
      <c r="J99" s="66" t="str">
        <f>VLOOKUP($A99,'[1]Contract Price by Style'!$A$2:$J$1260,5,FALSE)</f>
        <v>5966J</v>
      </c>
      <c r="K99" s="66" t="str">
        <f>VLOOKUP($A99,'[1]Contract Price by Style'!$A$2:$J$1260,6,FALSE)</f>
        <v>Unisex, Navy Goose Down Parka, Jazz Logo</v>
      </c>
      <c r="L99" s="88">
        <f>VLOOKUP($A99,'[1]Contract Price by Style'!$A$2:$J$1260,7,FALSE)</f>
        <v>249.95</v>
      </c>
      <c r="M99" s="66" t="str">
        <f>VLOOKUP($A99,'[1]Contract Price by Style'!$A$2:$J$1260,8,FALSE)</f>
        <v>Outerwear</v>
      </c>
    </row>
    <row r="100" spans="1:14" ht="18" customHeight="1">
      <c r="A100" s="95"/>
      <c r="B100" s="96"/>
      <c r="C100" s="102"/>
      <c r="D100" s="102"/>
      <c r="F100" s="103"/>
    </row>
    <row r="101" spans="1:14" ht="18" customHeight="1">
      <c r="A101" s="99" t="s">
        <v>234</v>
      </c>
      <c r="B101" s="99"/>
      <c r="C101" s="99"/>
      <c r="D101" s="99"/>
      <c r="E101" s="67"/>
      <c r="F101" s="99"/>
      <c r="G101" s="84"/>
      <c r="H101" s="84"/>
      <c r="I101" s="84"/>
      <c r="J101" s="84"/>
      <c r="K101" s="84"/>
    </row>
    <row r="102" spans="1:14" ht="18" customHeight="1">
      <c r="A102" s="100" t="s">
        <v>259</v>
      </c>
      <c r="B102" s="78"/>
      <c r="C102" s="78"/>
      <c r="D102" s="78"/>
      <c r="E102" s="68"/>
      <c r="F102" s="78"/>
      <c r="G102" s="87"/>
      <c r="H102" s="87"/>
      <c r="I102" s="87"/>
      <c r="J102" s="87"/>
      <c r="K102" s="87"/>
    </row>
    <row r="103" spans="1:14" s="41" customFormat="1" ht="45">
      <c r="A103" s="33" t="s">
        <v>211</v>
      </c>
      <c r="B103" s="34" t="s">
        <v>42</v>
      </c>
      <c r="C103" s="34" t="s">
        <v>43</v>
      </c>
      <c r="D103" s="35" t="s">
        <v>212</v>
      </c>
      <c r="E103" s="36" t="s">
        <v>221</v>
      </c>
      <c r="F103" s="37" t="s">
        <v>213</v>
      </c>
      <c r="G103" s="38" t="s">
        <v>214</v>
      </c>
      <c r="H103" s="37" t="s">
        <v>215</v>
      </c>
      <c r="I103" s="37" t="s">
        <v>216</v>
      </c>
      <c r="J103" s="37" t="s">
        <v>217</v>
      </c>
      <c r="K103" s="37" t="s">
        <v>210</v>
      </c>
      <c r="L103" s="39" t="s">
        <v>218</v>
      </c>
      <c r="M103" s="40" t="s">
        <v>219</v>
      </c>
    </row>
    <row r="104" spans="1:14" ht="18" customHeight="1">
      <c r="A104" s="42">
        <v>20310</v>
      </c>
      <c r="B104" s="200">
        <v>0.5</v>
      </c>
      <c r="C104" s="200">
        <v>0.5</v>
      </c>
      <c r="D104" s="202" t="s">
        <v>52</v>
      </c>
      <c r="E104" s="215" t="s">
        <v>158</v>
      </c>
      <c r="F104" s="42">
        <f t="shared" ref="F104:F127" si="6">J104</f>
        <v>5973</v>
      </c>
      <c r="G104" s="66" t="str">
        <f>VLOOKUP($A104,'[1]Contract Price by Style'!$A$2:$J$1260,2,FALSE)</f>
        <v>D144</v>
      </c>
      <c r="H104" s="66" t="str">
        <f>VLOOKUP($A104,'[1]Contract Price by Style'!$A$2:$J$1260,3,FALSE)</f>
        <v>B049</v>
      </c>
      <c r="I104" s="66" t="str">
        <f>VLOOKUP($A104,'[1]Contract Price by Style'!$A$2:$J$1260,4,FALSE)</f>
        <v>Men Blk AllWeather Coat</v>
      </c>
      <c r="J104" s="66">
        <f>VLOOKUP($A104,'[1]Contract Price by Style'!$A$2:$J$1260,5,FALSE)</f>
        <v>5973</v>
      </c>
      <c r="K104" s="66" t="str">
        <f>VLOOKUP($A104,'[1]Contract Price by Style'!$A$2:$J$1260,6,FALSE)</f>
        <v>Male, Black All Weather Coat</v>
      </c>
      <c r="L104" s="88">
        <f>VLOOKUP($A104,'[1]Contract Price by Style'!$A$2:$J$1260,7,FALSE)</f>
        <v>152.94899999999998</v>
      </c>
      <c r="M104" s="66" t="str">
        <f>VLOOKUP($A104,'[1]Contract Price by Style'!$A$2:$J$1260,8,FALSE)</f>
        <v>Outerwear</v>
      </c>
    </row>
    <row r="105" spans="1:14" ht="18" customHeight="1">
      <c r="A105" s="42">
        <v>20315</v>
      </c>
      <c r="B105" s="201"/>
      <c r="C105" s="201"/>
      <c r="D105" s="203"/>
      <c r="E105" s="215"/>
      <c r="F105" s="42">
        <f t="shared" si="6"/>
        <v>5972</v>
      </c>
      <c r="G105" s="66" t="str">
        <f>VLOOKUP($A105,'[1]Contract Price by Style'!$A$2:$J$1260,2,FALSE)</f>
        <v>D130</v>
      </c>
      <c r="H105" s="66" t="str">
        <f>VLOOKUP($A105,'[1]Contract Price by Style'!$A$2:$J$1260,3,FALSE)</f>
        <v>B048</v>
      </c>
      <c r="I105" s="66" t="str">
        <f>VLOOKUP($A105,'[1]Contract Price by Style'!$A$2:$J$1260,4,FALSE)</f>
        <v>Men Blk Topper Coat</v>
      </c>
      <c r="J105" s="66">
        <f>VLOOKUP($A105,'[1]Contract Price by Style'!$A$2:$J$1260,5,FALSE)</f>
        <v>5972</v>
      </c>
      <c r="K105" s="66" t="str">
        <f>VLOOKUP($A105,'[1]Contract Price by Style'!$A$2:$J$1260,6,FALSE)</f>
        <v>Male, Black Topper Coat</v>
      </c>
      <c r="L105" s="88">
        <f>VLOOKUP($A105,'[1]Contract Price by Style'!$A$2:$J$1260,7,FALSE)</f>
        <v>173.34899999999999</v>
      </c>
      <c r="M105" s="66" t="str">
        <f>VLOOKUP($A105,'[1]Contract Price by Style'!$A$2:$J$1260,8,FALSE)</f>
        <v>Outerwear</v>
      </c>
    </row>
    <row r="106" spans="1:14" ht="18" customHeight="1">
      <c r="A106" s="92">
        <v>28311</v>
      </c>
      <c r="B106" s="200">
        <v>0.5</v>
      </c>
      <c r="C106" s="200">
        <v>0.5</v>
      </c>
      <c r="D106" s="219" t="s">
        <v>47</v>
      </c>
      <c r="E106" s="204" t="s">
        <v>193</v>
      </c>
      <c r="F106" s="42">
        <f t="shared" si="6"/>
        <v>5803</v>
      </c>
      <c r="G106" s="66" t="str">
        <f>VLOOKUP($A106,'[1]Contract Price by Style'!$A$2:$J$1260,2,FALSE)</f>
        <v>D138</v>
      </c>
      <c r="H106" s="66" t="str">
        <f>VLOOKUP($A106,'[1]Contract Price by Style'!$A$2:$J$1260,3,FALSE)</f>
        <v>B002</v>
      </c>
      <c r="I106" s="66" t="str">
        <f>VLOOKUP($A106,'[1]Contract Price by Style'!$A$2:$J$1260,4,FALSE)</f>
        <v>Men Nv FA Blazer</v>
      </c>
      <c r="J106" s="66">
        <f>VLOOKUP($A106,'[1]Contract Price by Style'!$A$2:$J$1260,5,FALSE)</f>
        <v>5803</v>
      </c>
      <c r="K106" s="66" t="str">
        <f>VLOOKUP($A106,'[1]Contract Price by Style'!$A$2:$J$1260,6,FALSE)</f>
        <v>Male, Navy Dresswear Blazer</v>
      </c>
      <c r="L106" s="88">
        <f>VLOOKUP($A106,'[1]Contract Price by Style'!$A$2:$J$1260,7,FALSE)</f>
        <v>112.149</v>
      </c>
      <c r="M106" s="66" t="str">
        <f>VLOOKUP($A106,'[1]Contract Price by Style'!$A$2:$J$1260,8,FALSE)</f>
        <v>Blazers</v>
      </c>
    </row>
    <row r="107" spans="1:14" s="91" customFormat="1" ht="18" customHeight="1">
      <c r="A107" s="81">
        <v>28314</v>
      </c>
      <c r="B107" s="201"/>
      <c r="C107" s="201"/>
      <c r="D107" s="214"/>
      <c r="E107" s="205"/>
      <c r="F107" s="81">
        <f t="shared" ref="F107:F116" si="7">J107</f>
        <v>5806</v>
      </c>
      <c r="G107" s="82" t="str">
        <f>VLOOKUP($A107,'[1]Contract Price by Style'!$A$2:$J$1260,2,FALSE)</f>
        <v>D211</v>
      </c>
      <c r="H107" s="82" t="str">
        <f>VLOOKUP($A107,'[1]Contract Price by Style'!$A$2:$J$1260,3,FALSE)</f>
        <v>B144</v>
      </c>
      <c r="I107" s="82" t="str">
        <f>VLOOKUP($A107,'[1]Contract Price by Style'!$A$2:$J$1260,4,FALSE)</f>
        <v>Men Nv FA PolyBlazer</v>
      </c>
      <c r="J107" s="82">
        <f>VLOOKUP($A107,'[1]Contract Price by Style'!$A$2:$J$1260,5,FALSE)</f>
        <v>5806</v>
      </c>
      <c r="K107" s="82" t="str">
        <f>VLOOKUP($A107,'[1]Contract Price by Style'!$A$2:$J$1260,6,FALSE)</f>
        <v>Male, Navy Dresswear Blazer, 100% Polyester</v>
      </c>
      <c r="L107" s="89">
        <f>VLOOKUP($A107,'[1]Contract Price by Style'!$A$2:$J$1260,7,FALSE)</f>
        <v>122.349</v>
      </c>
      <c r="M107" s="82" t="str">
        <f>VLOOKUP($A107,'[1]Contract Price by Style'!$A$2:$J$1260,8,FALSE)</f>
        <v>Blazers</v>
      </c>
      <c r="N107" s="90"/>
    </row>
    <row r="108" spans="1:14" ht="18" customHeight="1">
      <c r="A108" s="92">
        <v>20312</v>
      </c>
      <c r="B108" s="200" t="s">
        <v>183</v>
      </c>
      <c r="C108" s="200">
        <v>1</v>
      </c>
      <c r="D108" s="219" t="s">
        <v>46</v>
      </c>
      <c r="E108" s="204" t="s">
        <v>193</v>
      </c>
      <c r="F108" s="42">
        <f t="shared" si="7"/>
        <v>5522</v>
      </c>
      <c r="G108" s="66" t="str">
        <f>VLOOKUP($A108,'[1]Contract Price by Style'!$A$2:$J$1260,2,FALSE)</f>
        <v>D142</v>
      </c>
      <c r="H108" s="66" t="str">
        <f>VLOOKUP($A108,'[1]Contract Price by Style'!$A$2:$J$1260,3,FALSE)</f>
        <v>B021</v>
      </c>
      <c r="I108" s="66" t="str">
        <f>VLOOKUP($A108,'[1]Contract Price by Style'!$A$2:$J$1260,4,FALSE)</f>
        <v>Men Nv FA Suit Vest</v>
      </c>
      <c r="J108" s="66">
        <f>VLOOKUP($A108,'[1]Contract Price by Style'!$A$2:$J$1260,5,FALSE)</f>
        <v>5522</v>
      </c>
      <c r="K108" s="66" t="str">
        <f>VLOOKUP($A108,'[1]Contract Price by Style'!$A$2:$J$1260,6,FALSE)</f>
        <v>Male, Navy Dresswear Vest</v>
      </c>
      <c r="L108" s="88">
        <f>VLOOKUP($A108,'[1]Contract Price by Style'!$A$2:$J$1260,7,FALSE)</f>
        <v>52.989000000000004</v>
      </c>
      <c r="M108" s="66" t="str">
        <f>VLOOKUP($A108,'[1]Contract Price by Style'!$A$2:$J$1260,8,FALSE)</f>
        <v>Vests</v>
      </c>
    </row>
    <row r="109" spans="1:14" s="91" customFormat="1" ht="18" customHeight="1">
      <c r="A109" s="81">
        <v>20313</v>
      </c>
      <c r="B109" s="201"/>
      <c r="C109" s="201"/>
      <c r="D109" s="214"/>
      <c r="E109" s="205"/>
      <c r="F109" s="81">
        <f t="shared" si="7"/>
        <v>5524</v>
      </c>
      <c r="G109" s="82" t="str">
        <f>VLOOKUP($A109,'[1]Contract Price by Style'!$A$2:$J$1260,2,FALSE)</f>
        <v>D208</v>
      </c>
      <c r="H109" s="82" t="str">
        <f>VLOOKUP($A109,'[1]Contract Price by Style'!$A$2:$J$1260,3,FALSE)</f>
        <v>B145</v>
      </c>
      <c r="I109" s="82" t="str">
        <f>VLOOKUP($A109,'[1]Contract Price by Style'!$A$2:$J$1260,4,FALSE)</f>
        <v>Men Nv FA PolySuit Vest</v>
      </c>
      <c r="J109" s="82">
        <f>VLOOKUP($A109,'[1]Contract Price by Style'!$A$2:$J$1260,5,FALSE)</f>
        <v>5524</v>
      </c>
      <c r="K109" s="82" t="str">
        <f>VLOOKUP($A109,'[1]Contract Price by Style'!$A$2:$J$1260,6,FALSE)</f>
        <v>Male, Navy Dresswear Vest, 100% Polyester</v>
      </c>
      <c r="L109" s="89">
        <f>VLOOKUP($A109,'[1]Contract Price by Style'!$A$2:$J$1260,7,FALSE)</f>
        <v>47.889000000000003</v>
      </c>
      <c r="M109" s="82" t="str">
        <f>VLOOKUP($A109,'[1]Contract Price by Style'!$A$2:$J$1260,8,FALSE)</f>
        <v>Vests</v>
      </c>
      <c r="N109" s="90"/>
    </row>
    <row r="110" spans="1:14" ht="18" customHeight="1">
      <c r="A110" s="92">
        <v>24430</v>
      </c>
      <c r="B110" s="45"/>
      <c r="C110" s="64">
        <v>1</v>
      </c>
      <c r="D110" s="92" t="s">
        <v>46</v>
      </c>
      <c r="E110" s="66" t="s">
        <v>193</v>
      </c>
      <c r="F110" s="42">
        <f t="shared" si="7"/>
        <v>7016</v>
      </c>
      <c r="G110" s="66" t="str">
        <f>VLOOKUP($A110,'[1]Contract Price by Style'!$A$2:$J$1260,2,FALSE)</f>
        <v>D158</v>
      </c>
      <c r="H110" s="66" t="str">
        <f>VLOOKUP($A110,'[1]Contract Price by Style'!$A$2:$J$1260,3,FALSE)</f>
        <v>B130</v>
      </c>
      <c r="I110" s="66" t="str">
        <f>VLOOKUP($A110,'[1]Contract Price by Style'!$A$2:$J$1260,4,FALSE)</f>
        <v>Men Nv FA Sweater</v>
      </c>
      <c r="J110" s="66">
        <f>VLOOKUP($A110,'[1]Contract Price by Style'!$A$2:$J$1260,5,FALSE)</f>
        <v>7016</v>
      </c>
      <c r="K110" s="66" t="str">
        <f>VLOOKUP($A110,'[1]Contract Price by Style'!$A$2:$J$1260,6,FALSE)</f>
        <v>Male, Navy Dresswear Warm Sweater Zip Cardigan</v>
      </c>
      <c r="L110" s="88">
        <f>VLOOKUP($A110,'[1]Contract Price by Style'!$A$2:$J$1260,7,FALSE)</f>
        <v>47.889000000000003</v>
      </c>
      <c r="M110" s="66" t="str">
        <f>VLOOKUP($A110,'[1]Contract Price by Style'!$A$2:$J$1260,8,FALSE)</f>
        <v>Sweaters</v>
      </c>
    </row>
    <row r="111" spans="1:14" ht="18" customHeight="1">
      <c r="A111" s="92">
        <v>21112</v>
      </c>
      <c r="B111" s="200">
        <v>0.5</v>
      </c>
      <c r="C111" s="206">
        <v>0.5</v>
      </c>
      <c r="D111" s="202" t="s">
        <v>54</v>
      </c>
      <c r="E111" s="215" t="s">
        <v>157</v>
      </c>
      <c r="F111" s="42">
        <f t="shared" si="7"/>
        <v>3620</v>
      </c>
      <c r="G111" s="66" t="str">
        <f>VLOOKUP($A111,'[1]Contract Price by Style'!$A$2:$J$1260,2,FALSE)</f>
        <v>D107</v>
      </c>
      <c r="H111" s="66" t="str">
        <f>VLOOKUP($A111,'[1]Contract Price by Style'!$A$2:$J$1260,3,FALSE)</f>
        <v>B014</v>
      </c>
      <c r="I111" s="66" t="str">
        <f>VLOOKUP($A111,'[1]Contract Price by Style'!$A$2:$J$1260,4,FALSE)</f>
        <v>Men Lt Blu FA LS Shirt</v>
      </c>
      <c r="J111" s="66">
        <f>VLOOKUP($A111,'[1]Contract Price by Style'!$A$2:$J$1260,5,FALSE)</f>
        <v>3620</v>
      </c>
      <c r="K111" s="66" t="str">
        <f>VLOOKUP($A111,'[1]Contract Price by Style'!$A$2:$J$1260,6,FALSE)</f>
        <v>Male, Blue Dresswear Long Sleeve Shirt</v>
      </c>
      <c r="L111" s="88">
        <f>VLOOKUP($A111,'[1]Contract Price by Style'!$A$2:$J$1260,7,FALSE)</f>
        <v>18.309000000000001</v>
      </c>
      <c r="M111" s="66" t="str">
        <f>VLOOKUP($A111,'[1]Contract Price by Style'!$A$2:$J$1260,8,FALSE)</f>
        <v>Tops</v>
      </c>
    </row>
    <row r="112" spans="1:14" s="91" customFormat="1" ht="18" customHeight="1">
      <c r="A112" s="81">
        <v>21119</v>
      </c>
      <c r="B112" s="213"/>
      <c r="C112" s="207"/>
      <c r="D112" s="209"/>
      <c r="E112" s="215"/>
      <c r="F112" s="81">
        <f t="shared" si="7"/>
        <v>3545</v>
      </c>
      <c r="G112" s="82" t="str">
        <f>VLOOKUP($A112,'[1]Contract Price by Style'!$A$2:$J$1260,2,FALSE)</f>
        <v>D188</v>
      </c>
      <c r="H112" s="82" t="str">
        <f>VLOOKUP($A112,'[1]Contract Price by Style'!$A$2:$J$1260,3,FALSE)</f>
        <v>B069</v>
      </c>
      <c r="I112" s="82" t="str">
        <f>VLOOKUP($A112,'[1]Contract Price by Style'!$A$2:$J$1260,4,FALSE)</f>
        <v>Men Blu FA SS Ctn Shirt</v>
      </c>
      <c r="J112" s="82">
        <f>VLOOKUP($A112,'[1]Contract Price by Style'!$A$2:$J$1260,5,FALSE)</f>
        <v>3545</v>
      </c>
      <c r="K112" s="82" t="str">
        <f>VLOOKUP($A112,'[1]Contract Price by Style'!$A$2:$J$1260,6,FALSE)</f>
        <v>Male, Blue Dresswear Short Sleeve Shirt, 100% Cotton</v>
      </c>
      <c r="L112" s="89">
        <f>VLOOKUP($A112,'[1]Contract Price by Style'!$A$2:$J$1260,7,FALSE)</f>
        <v>21.369</v>
      </c>
      <c r="M112" s="82" t="str">
        <f>VLOOKUP($A112,'[1]Contract Price by Style'!$A$2:$J$1260,8,FALSE)</f>
        <v>Tops</v>
      </c>
      <c r="N112" s="90"/>
    </row>
    <row r="113" spans="1:14" s="91" customFormat="1" ht="18" customHeight="1">
      <c r="A113" s="81">
        <v>21118</v>
      </c>
      <c r="B113" s="213"/>
      <c r="C113" s="207"/>
      <c r="D113" s="209"/>
      <c r="E113" s="215"/>
      <c r="F113" s="81">
        <f t="shared" si="7"/>
        <v>3622</v>
      </c>
      <c r="G113" s="82" t="str">
        <f>VLOOKUP($A113,'[1]Contract Price by Style'!$A$2:$J$1260,2,FALSE)</f>
        <v>D184</v>
      </c>
      <c r="H113" s="82" t="str">
        <f>VLOOKUP($A113,'[1]Contract Price by Style'!$A$2:$J$1260,3,FALSE)</f>
        <v>B068</v>
      </c>
      <c r="I113" s="82" t="str">
        <f>VLOOKUP($A113,'[1]Contract Price by Style'!$A$2:$J$1260,4,FALSE)</f>
        <v>Men Blu FA LS CtnShirt</v>
      </c>
      <c r="J113" s="82">
        <f>VLOOKUP($A113,'[1]Contract Price by Style'!$A$2:$J$1260,5,FALSE)</f>
        <v>3622</v>
      </c>
      <c r="K113" s="82" t="str">
        <f>VLOOKUP($A113,'[1]Contract Price by Style'!$A$2:$J$1260,6,FALSE)</f>
        <v>Male, Blue Dresswear Long Sleeve Shirt, 100% Cotton</v>
      </c>
      <c r="L113" s="89">
        <f>VLOOKUP($A113,'[1]Contract Price by Style'!$A$2:$J$1260,7,FALSE)</f>
        <v>22.388999999999999</v>
      </c>
      <c r="M113" s="82" t="str">
        <f>VLOOKUP($A113,'[1]Contract Price by Style'!$A$2:$J$1260,8,FALSE)</f>
        <v>Tops</v>
      </c>
      <c r="N113" s="90"/>
    </row>
    <row r="114" spans="1:14" ht="18" customHeight="1">
      <c r="A114" s="93">
        <v>21113</v>
      </c>
      <c r="B114" s="201"/>
      <c r="C114" s="208"/>
      <c r="D114" s="203"/>
      <c r="E114" s="215"/>
      <c r="F114" s="42">
        <f t="shared" si="7"/>
        <v>3543</v>
      </c>
      <c r="G114" s="66" t="str">
        <f>VLOOKUP($A114,'[1]Contract Price by Style'!$A$2:$J$1260,2,FALSE)</f>
        <v>D106-S</v>
      </c>
      <c r="H114" s="66" t="str">
        <f>VLOOKUP($A114,'[1]Contract Price by Style'!$A$2:$J$1260,3,FALSE)</f>
        <v>B013</v>
      </c>
      <c r="I114" s="66" t="str">
        <f>VLOOKUP($A114,'[1]Contract Price by Style'!$A$2:$J$1260,4,FALSE)</f>
        <v>Men Lt Blu FA SS Shirt</v>
      </c>
      <c r="J114" s="66">
        <f>VLOOKUP($A114,'[1]Contract Price by Style'!$A$2:$J$1260,5,FALSE)</f>
        <v>3543</v>
      </c>
      <c r="K114" s="66" t="str">
        <f>VLOOKUP($A114,'[1]Contract Price by Style'!$A$2:$J$1260,6,FALSE)</f>
        <v>Male, Blue Dresswear Short Sleeve Shirt</v>
      </c>
      <c r="L114" s="88">
        <f>VLOOKUP($A114,'[1]Contract Price by Style'!$A$2:$J$1260,7,FALSE)</f>
        <v>17.288999999999998</v>
      </c>
      <c r="M114" s="66" t="str">
        <f>VLOOKUP($A114,'[1]Contract Price by Style'!$A$2:$J$1260,8,FALSE)</f>
        <v>Tops</v>
      </c>
    </row>
    <row r="115" spans="1:14" ht="18" customHeight="1">
      <c r="A115" s="42">
        <v>20210</v>
      </c>
      <c r="B115" s="200">
        <v>0.5</v>
      </c>
      <c r="C115" s="206">
        <v>0.5</v>
      </c>
      <c r="D115" s="202" t="s">
        <v>50</v>
      </c>
      <c r="E115" s="204" t="s">
        <v>193</v>
      </c>
      <c r="F115" s="42">
        <f t="shared" si="7"/>
        <v>1613</v>
      </c>
      <c r="G115" s="66" t="str">
        <f>VLOOKUP($A115,'[1]Contract Price by Style'!$A$2:$J$1260,2,FALSE)</f>
        <v>D108</v>
      </c>
      <c r="H115" s="66" t="str">
        <f>VLOOKUP($A115,'[1]Contract Price by Style'!$A$2:$J$1260,3,FALSE)</f>
        <v>B006</v>
      </c>
      <c r="I115" s="66" t="str">
        <f>VLOOKUP($A115,'[1]Contract Price by Style'!$A$2:$J$1260,4,FALSE)</f>
        <v>Men Nv FA Pant</v>
      </c>
      <c r="J115" s="66">
        <f>VLOOKUP($A115,'[1]Contract Price by Style'!$A$2:$J$1260,5,FALSE)</f>
        <v>1613</v>
      </c>
      <c r="K115" s="66" t="str">
        <f>VLOOKUP($A115,'[1]Contract Price by Style'!$A$2:$J$1260,6,FALSE)</f>
        <v>Male, Navy Dresswear Pant</v>
      </c>
      <c r="L115" s="88">
        <f>VLOOKUP($A115,'[1]Contract Price by Style'!$A$2:$J$1260,7,FALSE)</f>
        <v>54.009</v>
      </c>
      <c r="M115" s="66" t="str">
        <f>VLOOKUP($A115,'[1]Contract Price by Style'!$A$2:$J$1260,8,FALSE)</f>
        <v>Bottoms</v>
      </c>
    </row>
    <row r="116" spans="1:14" s="91" customFormat="1" ht="18" customHeight="1">
      <c r="A116" s="81">
        <v>20211</v>
      </c>
      <c r="B116" s="201"/>
      <c r="C116" s="208"/>
      <c r="D116" s="203"/>
      <c r="E116" s="205"/>
      <c r="F116" s="81">
        <f t="shared" si="7"/>
        <v>1615</v>
      </c>
      <c r="G116" s="82" t="str">
        <f>VLOOKUP($A116,'[1]Contract Price by Style'!$A$2:$J$1260,2,FALSE)</f>
        <v>D209</v>
      </c>
      <c r="H116" s="82" t="str">
        <f>VLOOKUP($A116,'[1]Contract Price by Style'!$A$2:$J$1260,3,FALSE)</f>
        <v>B141</v>
      </c>
      <c r="I116" s="82" t="str">
        <f>VLOOKUP($A116,'[1]Contract Price by Style'!$A$2:$J$1260,4,FALSE)</f>
        <v>Men Nv FA PolyPant</v>
      </c>
      <c r="J116" s="82">
        <f>VLOOKUP($A116,'[1]Contract Price by Style'!$A$2:$J$1260,5,FALSE)</f>
        <v>1615</v>
      </c>
      <c r="K116" s="82" t="str">
        <f>VLOOKUP($A116,'[1]Contract Price by Style'!$A$2:$J$1260,6,FALSE)</f>
        <v>Male, Navy Dresswear Pant, 100% Polyester</v>
      </c>
      <c r="L116" s="89">
        <f>VLOOKUP($A116,'[1]Contract Price by Style'!$A$2:$J$1260,7,FALSE)</f>
        <v>50.949000000000005</v>
      </c>
      <c r="M116" s="82" t="str">
        <f>VLOOKUP($A116,'[1]Contract Price by Style'!$A$2:$J$1260,8,FALSE)</f>
        <v>Bottoms</v>
      </c>
      <c r="N116" s="90"/>
    </row>
    <row r="117" spans="1:14" ht="18" customHeight="1">
      <c r="A117" s="42">
        <v>21932</v>
      </c>
      <c r="B117" s="101">
        <v>0.5</v>
      </c>
      <c r="C117" s="46">
        <v>0.5</v>
      </c>
      <c r="D117" s="42" t="s">
        <v>47</v>
      </c>
      <c r="E117" s="66" t="s">
        <v>193</v>
      </c>
      <c r="F117" s="42">
        <f t="shared" si="6"/>
        <v>6151</v>
      </c>
      <c r="G117" s="66" t="str">
        <f>VLOOKUP($A117,'[1]Contract Price by Style'!$A$2:$J$1260,2,FALSE)</f>
        <v>D124</v>
      </c>
      <c r="H117" s="66" t="str">
        <f>VLOOKUP($A117,'[1]Contract Price by Style'!$A$2:$J$1260,3,FALSE)</f>
        <v>B026</v>
      </c>
      <c r="I117" s="66" t="str">
        <f>VLOOKUP($A117,'[1]Contract Price by Style'!$A$2:$J$1260,4,FALSE)</f>
        <v>Men Blk  FA Leather Belt</v>
      </c>
      <c r="J117" s="66">
        <f>VLOOKUP($A117,'[1]Contract Price by Style'!$A$2:$J$1260,5,FALSE)</f>
        <v>6151</v>
      </c>
      <c r="K117" s="66" t="str">
        <f>VLOOKUP($A117,'[1]Contract Price by Style'!$A$2:$J$1260,6,FALSE)</f>
        <v>Male, Black Dresswear Leather Belt, Silver Buckle</v>
      </c>
      <c r="L117" s="88">
        <f>VLOOKUP($A117,'[1]Contract Price by Style'!$A$2:$J$1260,7,FALSE)</f>
        <v>11.168999999999999</v>
      </c>
      <c r="M117" s="66" t="str">
        <f>VLOOKUP($A117,'[1]Contract Price by Style'!$A$2:$J$1260,8,FALSE)</f>
        <v>Accessories</v>
      </c>
    </row>
    <row r="118" spans="1:14" ht="18" customHeight="1">
      <c r="A118" s="92">
        <v>28930</v>
      </c>
      <c r="B118" s="63">
        <v>0.5</v>
      </c>
      <c r="C118" s="59">
        <v>0.5</v>
      </c>
      <c r="D118" s="60" t="s">
        <v>47</v>
      </c>
      <c r="E118" s="215" t="s">
        <v>157</v>
      </c>
      <c r="F118" s="42">
        <f t="shared" si="6"/>
        <v>8196</v>
      </c>
      <c r="G118" s="66" t="str">
        <f>VLOOKUP($A118,'[1]Contract Price by Style'!$A$2:$J$1260,2,FALSE)</f>
        <v>D172</v>
      </c>
      <c r="H118" s="66" t="str">
        <f>VLOOKUP($A118,'[1]Contract Price by Style'!$A$2:$J$1260,3,FALSE)</f>
        <v>B074</v>
      </c>
      <c r="I118" s="66" t="str">
        <f>VLOOKUP($A118,'[1]Contract Price by Style'!$A$2:$J$1260,4,FALSE)</f>
        <v>Men Charcoal FA Tie R/EX</v>
      </c>
      <c r="J118" s="66">
        <f>VLOOKUP($A118,'[1]Contract Price by Style'!$A$2:$J$1260,5,FALSE)</f>
        <v>8196</v>
      </c>
      <c r="K118" s="66" t="str">
        <f>VLOOKUP($A118,'[1]Contract Price by Style'!$A$2:$J$1260,6,FALSE)</f>
        <v>Male, Charcoal/Red Dresswear Tie, EX</v>
      </c>
      <c r="L118" s="88">
        <f>VLOOKUP($A118,'[1]Contract Price by Style'!$A$2:$J$1260,7,FALSE)</f>
        <v>9.69</v>
      </c>
      <c r="M118" s="66" t="str">
        <f>VLOOKUP($A118,'[1]Contract Price by Style'!$A$2:$J$1260,8,FALSE)</f>
        <v>Accessories</v>
      </c>
    </row>
    <row r="119" spans="1:14" ht="18" customHeight="1">
      <c r="A119" s="92">
        <v>28931</v>
      </c>
      <c r="B119" s="61"/>
      <c r="C119" s="61"/>
      <c r="D119" s="61"/>
      <c r="E119" s="215"/>
      <c r="F119" s="42">
        <f t="shared" si="6"/>
        <v>8197</v>
      </c>
      <c r="G119" s="66" t="str">
        <f>VLOOKUP($A119,'[1]Contract Price by Style'!$A$2:$J$1260,2,FALSE)</f>
        <v>D186</v>
      </c>
      <c r="H119" s="66" t="str">
        <f>VLOOKUP($A119,'[1]Contract Price by Style'!$A$2:$J$1260,3,FALSE)</f>
        <v>B075</v>
      </c>
      <c r="I119" s="66" t="str">
        <f>VLOOKUP($A119,'[1]Contract Price by Style'!$A$2:$J$1260,4,FALSE)</f>
        <v>Men Charcoal FA Clip Tie R/EX</v>
      </c>
      <c r="J119" s="66">
        <f>VLOOKUP($A119,'[1]Contract Price by Style'!$A$2:$J$1260,5,FALSE)</f>
        <v>8197</v>
      </c>
      <c r="K119" s="66" t="str">
        <f>VLOOKUP($A119,'[1]Contract Price by Style'!$A$2:$J$1260,6,FALSE)</f>
        <v>Male, Charcoal/Red Dresswear Clip Tie, EX</v>
      </c>
      <c r="L119" s="88">
        <f>VLOOKUP($A119,'[1]Contract Price by Style'!$A$2:$J$1260,7,FALSE)</f>
        <v>9.69</v>
      </c>
      <c r="M119" s="66" t="str">
        <f>VLOOKUP($A119,'[1]Contract Price by Style'!$A$2:$J$1260,8,FALSE)</f>
        <v>Accessories</v>
      </c>
    </row>
    <row r="120" spans="1:14" ht="18" customHeight="1">
      <c r="A120" s="42">
        <v>24938</v>
      </c>
      <c r="B120" s="101">
        <v>0.5</v>
      </c>
      <c r="C120" s="46">
        <v>0.5</v>
      </c>
      <c r="D120" s="42" t="s">
        <v>46</v>
      </c>
      <c r="E120" s="66" t="s">
        <v>193</v>
      </c>
      <c r="F120" s="42" t="str">
        <f t="shared" si="6"/>
        <v>8166E</v>
      </c>
      <c r="G120" s="66" t="str">
        <f>VLOOKUP($A120,'[1]Contract Price by Style'!$A$2:$J$1260,2,FALSE)</f>
        <v>D131-S</v>
      </c>
      <c r="H120" s="66" t="str">
        <f>VLOOKUP($A120,'[1]Contract Price by Style'!$A$2:$J$1260,3,FALSE)</f>
        <v>B071</v>
      </c>
      <c r="I120" s="66" t="str">
        <f>VLOOKUP($A120,'[1]Contract Price by Style'!$A$2:$J$1260,4,FALSE)</f>
        <v>Red FA Winter Scarf/EX</v>
      </c>
      <c r="J120" s="66" t="str">
        <f>VLOOKUP($A120,'[1]Contract Price by Style'!$A$2:$J$1260,5,FALSE)</f>
        <v>8166E</v>
      </c>
      <c r="K120" s="66" t="str">
        <f>VLOOKUP($A120,'[1]Contract Price by Style'!$A$2:$J$1260,6,FALSE)</f>
        <v>Unisex, Red Winter Scarf, EX Logo</v>
      </c>
      <c r="L120" s="88">
        <f>VLOOKUP($A120,'[1]Contract Price by Style'!$A$2:$J$1260,7,FALSE)</f>
        <v>22.39</v>
      </c>
      <c r="M120" s="66" t="str">
        <f>VLOOKUP($A120,'[1]Contract Price by Style'!$A$2:$J$1260,8,FALSE)</f>
        <v>Accessories</v>
      </c>
    </row>
    <row r="121" spans="1:14" ht="19.5" customHeight="1">
      <c r="A121" s="42">
        <v>24900</v>
      </c>
      <c r="B121" s="46">
        <v>1</v>
      </c>
      <c r="C121" s="92"/>
      <c r="D121" s="42" t="s">
        <v>46</v>
      </c>
      <c r="E121" s="66" t="s">
        <v>193</v>
      </c>
      <c r="F121" s="42">
        <f t="shared" si="6"/>
        <v>6046</v>
      </c>
      <c r="G121" s="66" t="str">
        <f>VLOOKUP($A121,'[1]Contract Price by Style'!$A$2:$J$1260,2,FALSE)</f>
        <v>D105</v>
      </c>
      <c r="H121" s="66" t="str">
        <f>VLOOKUP($A121,'[1]Contract Price by Style'!$A$2:$J$1260,3,FALSE)</f>
        <v>B028</v>
      </c>
      <c r="I121" s="66" t="str">
        <f>VLOOKUP($A121,'[1]Contract Price by Style'!$A$2:$J$1260,4,FALSE)</f>
        <v>Lanyard Blu wRdChar ACExp</v>
      </c>
      <c r="J121" s="66">
        <f>VLOOKUP($A121,'[1]Contract Price by Style'!$A$2:$J$1260,5,FALSE)</f>
        <v>6046</v>
      </c>
      <c r="K121" s="66" t="str">
        <f>VLOOKUP($A121,'[1]Contract Price by Style'!$A$2:$J$1260,6,FALSE)</f>
        <v>Unisex Air Canada Express Lanyard</v>
      </c>
      <c r="L121" s="88">
        <f>VLOOKUP($A121,'[1]Contract Price by Style'!$A$2:$J$1260,7,FALSE)</f>
        <v>1.7238</v>
      </c>
      <c r="M121" s="66" t="str">
        <f>VLOOKUP($A121,'[1]Contract Price by Style'!$A$2:$J$1260,8,FALSE)</f>
        <v>Accessories</v>
      </c>
    </row>
    <row r="122" spans="1:14" ht="18" customHeight="1">
      <c r="A122" s="42">
        <v>1933</v>
      </c>
      <c r="B122" s="101"/>
      <c r="C122" s="46">
        <v>1</v>
      </c>
      <c r="D122" s="42" t="s">
        <v>46</v>
      </c>
      <c r="E122" s="66" t="s">
        <v>193</v>
      </c>
      <c r="F122" s="42">
        <f t="shared" si="6"/>
        <v>6058</v>
      </c>
      <c r="G122" s="66" t="str">
        <f>VLOOKUP($A122,'[1]Contract Price by Style'!$A$2:$J$1260,2,FALSE)</f>
        <v>D132</v>
      </c>
      <c r="H122" s="66" t="str">
        <f>VLOOKUP($A122,'[1]Contract Price by Style'!$A$2:$J$1260,3,FALSE)</f>
        <v>B054</v>
      </c>
      <c r="I122" s="66" t="str">
        <f>VLOOKUP($A122,'[1]Contract Price by Style'!$A$2:$J$1260,4,FALSE)</f>
        <v>Men Blk Leather Gloves</v>
      </c>
      <c r="J122" s="66">
        <f>VLOOKUP($A122,'[1]Contract Price by Style'!$A$2:$J$1260,5,FALSE)</f>
        <v>6058</v>
      </c>
      <c r="K122" s="66" t="str">
        <f>VLOOKUP($A122,'[1]Contract Price by Style'!$A$2:$J$1260,6,FALSE)</f>
        <v>Male, Black Leather Gloves</v>
      </c>
      <c r="L122" s="88">
        <f>VLOOKUP($A122,'[1]Contract Price by Style'!$A$2:$J$1260,7,FALSE)</f>
        <v>24.428999999999998</v>
      </c>
      <c r="M122" s="66" t="str">
        <f>VLOOKUP($A122,'[1]Contract Price by Style'!$A$2:$J$1260,8,FALSE)</f>
        <v>Accessories</v>
      </c>
    </row>
    <row r="123" spans="1:14" s="94" customFormat="1" ht="15">
      <c r="A123" s="92">
        <v>1979</v>
      </c>
      <c r="B123" s="69">
        <v>1</v>
      </c>
      <c r="C123" s="80"/>
      <c r="D123" s="70" t="s">
        <v>248</v>
      </c>
      <c r="E123" s="80"/>
      <c r="F123" s="71">
        <f t="shared" si="6"/>
        <v>6067</v>
      </c>
      <c r="G123" s="71" t="str">
        <f>VLOOKUP($A123,'[1]Contract Price by Style'!$A$2:$J$1260,2,FALSE)</f>
        <v>NONE</v>
      </c>
      <c r="H123" s="71" t="str">
        <f>VLOOKUP($A123,'[1]Contract Price by Style'!$A$2:$J$1260,3,FALSE)</f>
        <v>B090</v>
      </c>
      <c r="I123" s="71" t="str">
        <f>VLOOKUP($A123,'[1]Contract Price by Style'!$A$2:$J$1260,4,FALSE)</f>
        <v>Slv Clutchback for Brevets</v>
      </c>
      <c r="J123" s="71">
        <f>VLOOKUP($A123,'[1]Contract Price by Style'!$A$2:$J$1260,5,FALSE)</f>
        <v>6067</v>
      </c>
      <c r="K123" s="71" t="str">
        <f>VLOOKUP($A123,'[1]Contract Price by Style'!$A$2:$J$1260,6,FALSE)</f>
        <v>Unisex, Silver Replacement Clutchbacks for Brevets</v>
      </c>
      <c r="L123" s="72">
        <f>VLOOKUP($A123,'[1]Contract Price by Style'!$A$2:$J$1260,7,FALSE)</f>
        <v>0.75</v>
      </c>
      <c r="M123" s="73" t="str">
        <f>VLOOKUP($A123,'[1]Contract Price by Style'!$A$2:$J$1260,8,FALSE)</f>
        <v>Accessories</v>
      </c>
    </row>
    <row r="124" spans="1:14" s="79" customFormat="1" ht="17.25" customHeight="1">
      <c r="A124" s="42">
        <v>21960</v>
      </c>
      <c r="B124" s="206">
        <v>1</v>
      </c>
      <c r="C124" s="223"/>
      <c r="D124" s="202" t="s">
        <v>59</v>
      </c>
      <c r="E124" s="215" t="s">
        <v>157</v>
      </c>
      <c r="F124" s="42">
        <f t="shared" si="6"/>
        <v>608518</v>
      </c>
      <c r="G124" s="66" t="str">
        <f>VLOOKUP($A124,'[1]Contract Price by Style'!$A$2:$J$1260,2,FALSE)</f>
        <v>D121</v>
      </c>
      <c r="H124" s="66" t="str">
        <f>VLOOKUP($A124,'[1]Contract Price by Style'!$A$2:$J$1260,3,FALSE)</f>
        <v>B032</v>
      </c>
      <c r="I124" s="66" t="str">
        <f>VLOOKUP($A124,'[1]Contract Price by Style'!$A$2:$J$1260,4,FALSE)</f>
        <v>Silver FA Brevet/</v>
      </c>
      <c r="J124" s="66">
        <f>VLOOKUP($A124,'[1]Contract Price by Style'!$A$2:$J$1260,5,FALSE)</f>
        <v>608518</v>
      </c>
      <c r="K124" s="66" t="str">
        <f>VLOOKUP($A124,'[1]Contract Price by Style'!$A$2:$J$1260,6,FALSE)</f>
        <v xml:space="preserve">Unisex, Silver Dresswear Brevet, Express, Blank </v>
      </c>
      <c r="L124" s="88">
        <f>VLOOKUP($A124,'[1]Contract Price by Style'!$A$2:$J$1260,7,FALSE)</f>
        <v>10.148999999999999</v>
      </c>
      <c r="M124" s="66" t="str">
        <f>VLOOKUP($A124,'[1]Contract Price by Style'!$A$2:$J$1260,8,FALSE)</f>
        <v>Accessories</v>
      </c>
    </row>
    <row r="125" spans="1:14" s="79" customFormat="1" ht="17.25" customHeight="1">
      <c r="A125" s="92">
        <v>21962</v>
      </c>
      <c r="B125" s="208"/>
      <c r="C125" s="224"/>
      <c r="D125" s="203"/>
      <c r="E125" s="215"/>
      <c r="F125" s="42" t="str">
        <f t="shared" si="6"/>
        <v>608518/N</v>
      </c>
      <c r="G125" s="66" t="str">
        <f>VLOOKUP($A125,'[1]Contract Price by Style'!$A$2:$J$1260,2,FALSE)</f>
        <v>D121</v>
      </c>
      <c r="H125" s="66" t="str">
        <f>VLOOKUP($A125,'[1]Contract Price by Style'!$A$2:$J$1260,3,FALSE)</f>
        <v>B032</v>
      </c>
      <c r="I125" s="66" t="str">
        <f>VLOOKUP($A125,'[1]Contract Price by Style'!$A$2:$J$1260,4,FALSE)</f>
        <v>Silver Express Brevet w/name</v>
      </c>
      <c r="J125" s="66" t="str">
        <f>VLOOKUP($A125,'[1]Contract Price by Style'!$A$2:$J$1260,5,FALSE)</f>
        <v>608518/N</v>
      </c>
      <c r="K125" s="66" t="str">
        <f>VLOOKUP($A125,'[1]Contract Price by Style'!$A$2:$J$1260,6,FALSE)</f>
        <v>Unisex, Silver Dresswear Brevet, Express, to be engraved with name</v>
      </c>
      <c r="L125" s="88">
        <f>VLOOKUP($A125,'[1]Contract Price by Style'!$A$2:$J$1260,7,FALSE)</f>
        <v>13.65</v>
      </c>
      <c r="M125" s="66" t="str">
        <f>VLOOKUP($A125,'[1]Contract Price by Style'!$A$2:$J$1260,8,FALSE)</f>
        <v>Accessories</v>
      </c>
    </row>
    <row r="126" spans="1:14" ht="18" customHeight="1">
      <c r="A126" s="42">
        <v>22127</v>
      </c>
      <c r="B126" s="92"/>
      <c r="C126" s="46">
        <v>1</v>
      </c>
      <c r="D126" s="42" t="s">
        <v>46</v>
      </c>
      <c r="E126" s="66" t="s">
        <v>193</v>
      </c>
      <c r="F126" s="42">
        <f t="shared" si="6"/>
        <v>1597</v>
      </c>
      <c r="G126" s="66" t="str">
        <f>VLOOKUP($A126,'[1]Contract Price by Style'!$A$2:$J$1260,2,FALSE)</f>
        <v>W113</v>
      </c>
      <c r="H126" s="66" t="str">
        <f>VLOOKUP($A126,'[1]Contract Price by Style'!$A$2:$J$1260,3,FALSE)</f>
        <v>B080</v>
      </c>
      <c r="I126" s="66" t="str">
        <f>VLOOKUP($A126,'[1]Contract Price by Style'!$A$2:$J$1260,4,FALSE)</f>
        <v>Uni Nv Wind Pant</v>
      </c>
      <c r="J126" s="66">
        <f>VLOOKUP($A126,'[1]Contract Price by Style'!$A$2:$J$1260,5,FALSE)</f>
        <v>1597</v>
      </c>
      <c r="K126" s="66" t="str">
        <f>VLOOKUP($A126,'[1]Contract Price by Style'!$A$2:$J$1260,6,FALSE)</f>
        <v>Unisex, Navy Wind Pant</v>
      </c>
      <c r="L126" s="88">
        <f>VLOOKUP($A126,'[1]Contract Price by Style'!$A$2:$J$1260,7,FALSE)</f>
        <v>40.99</v>
      </c>
      <c r="M126" s="66" t="str">
        <f>VLOOKUP($A126,'[1]Contract Price by Style'!$A$2:$J$1260,8,FALSE)</f>
        <v>Bottoms</v>
      </c>
    </row>
    <row r="127" spans="1:14" ht="18" customHeight="1">
      <c r="A127" s="42">
        <v>23631</v>
      </c>
      <c r="B127" s="101"/>
      <c r="C127" s="46">
        <v>1</v>
      </c>
      <c r="D127" s="42" t="s">
        <v>52</v>
      </c>
      <c r="E127" s="66" t="s">
        <v>193</v>
      </c>
      <c r="F127" s="42" t="str">
        <f t="shared" si="6"/>
        <v>5966J</v>
      </c>
      <c r="G127" s="66" t="str">
        <f>VLOOKUP($A127,'[1]Contract Price by Style'!$A$2:$J$1260,2,FALSE)</f>
        <v>W117</v>
      </c>
      <c r="H127" s="66" t="str">
        <f>VLOOKUP($A127,'[1]Contract Price by Style'!$A$2:$J$1260,3,FALSE)</f>
        <v>B082</v>
      </c>
      <c r="I127" s="66" t="str">
        <f>VLOOKUP($A127,'[1]Contract Price by Style'!$A$2:$J$1260,4,FALSE)</f>
        <v>Uni Goose Parka R/JZ</v>
      </c>
      <c r="J127" s="66" t="str">
        <f>VLOOKUP($A127,'[1]Contract Price by Style'!$A$2:$J$1260,5,FALSE)</f>
        <v>5966J</v>
      </c>
      <c r="K127" s="66" t="str">
        <f>VLOOKUP($A127,'[1]Contract Price by Style'!$A$2:$J$1260,6,FALSE)</f>
        <v>Unisex, Navy Goose Down Parka, Jazz Logo</v>
      </c>
      <c r="L127" s="88">
        <f>VLOOKUP($A127,'[1]Contract Price by Style'!$A$2:$J$1260,7,FALSE)</f>
        <v>249.95</v>
      </c>
      <c r="M127" s="66" t="str">
        <f>VLOOKUP($A127,'[1]Contract Price by Style'!$A$2:$J$1260,8,FALSE)</f>
        <v>Outerwear</v>
      </c>
    </row>
    <row r="130" spans="1:14" ht="18" customHeight="1">
      <c r="A130" s="83" t="s">
        <v>235</v>
      </c>
      <c r="B130" s="83"/>
      <c r="C130" s="83"/>
      <c r="D130" s="83"/>
      <c r="E130" s="67"/>
      <c r="F130" s="83"/>
      <c r="G130" s="84"/>
      <c r="H130" s="84"/>
      <c r="I130" s="84"/>
      <c r="J130" s="84"/>
    </row>
    <row r="131" spans="1:14" ht="18" customHeight="1">
      <c r="A131" s="76" t="s">
        <v>260</v>
      </c>
      <c r="B131" s="77"/>
      <c r="C131" s="77"/>
      <c r="D131" s="77"/>
      <c r="E131" s="68"/>
      <c r="F131" s="77"/>
      <c r="G131" s="87"/>
      <c r="H131" s="87"/>
      <c r="I131" s="87"/>
      <c r="J131" s="87"/>
    </row>
    <row r="132" spans="1:14" s="41" customFormat="1" ht="45">
      <c r="A132" s="33" t="s">
        <v>211</v>
      </c>
      <c r="B132" s="34" t="s">
        <v>42</v>
      </c>
      <c r="C132" s="34" t="s">
        <v>43</v>
      </c>
      <c r="D132" s="35" t="s">
        <v>212</v>
      </c>
      <c r="E132" s="36" t="s">
        <v>221</v>
      </c>
      <c r="F132" s="37" t="s">
        <v>213</v>
      </c>
      <c r="G132" s="38" t="s">
        <v>214</v>
      </c>
      <c r="H132" s="37" t="s">
        <v>215</v>
      </c>
      <c r="I132" s="37" t="s">
        <v>216</v>
      </c>
      <c r="J132" s="37" t="s">
        <v>217</v>
      </c>
      <c r="K132" s="37" t="s">
        <v>210</v>
      </c>
      <c r="L132" s="39" t="s">
        <v>218</v>
      </c>
      <c r="M132" s="40" t="s">
        <v>219</v>
      </c>
    </row>
    <row r="133" spans="1:14" ht="18" customHeight="1">
      <c r="A133" s="42">
        <v>20320</v>
      </c>
      <c r="B133" s="206">
        <v>1</v>
      </c>
      <c r="C133" s="221"/>
      <c r="D133" s="202" t="s">
        <v>100</v>
      </c>
      <c r="E133" s="215" t="s">
        <v>156</v>
      </c>
      <c r="F133" s="42">
        <f t="shared" ref="F133:F164" si="8">J133</f>
        <v>5441</v>
      </c>
      <c r="G133" s="66" t="str">
        <f>VLOOKUP($A133,'[1]Contract Price by Style'!$A$2:$J$1260,2,FALSE)</f>
        <v>D146-S</v>
      </c>
      <c r="H133" s="66" t="str">
        <f>VLOOKUP($A133,'[1]Contract Price by Style'!$A$2:$J$1260,3,FALSE)</f>
        <v>B051</v>
      </c>
      <c r="I133" s="66" t="str">
        <f>VLOOKUP($A133,'[1]Contract Price by Style'!$A$2:$J$1260,4,FALSE)</f>
        <v>Wmn Blk AllWeather Coat</v>
      </c>
      <c r="J133" s="66">
        <f>VLOOKUP($A133,'[1]Contract Price by Style'!$A$2:$J$1260,5,FALSE)</f>
        <v>5441</v>
      </c>
      <c r="K133" s="66" t="str">
        <f>VLOOKUP($A133,'[1]Contract Price by Style'!$A$2:$J$1260,6,FALSE)</f>
        <v>Female, Black All Weather  Coat</v>
      </c>
      <c r="L133" s="88">
        <f>VLOOKUP($A133,'[1]Contract Price by Style'!$A$2:$J$1260,7,FALSE)</f>
        <v>152.94899999999998</v>
      </c>
      <c r="M133" s="66" t="str">
        <f>VLOOKUP($A133,'[1]Contract Price by Style'!$A$2:$J$1260,8,FALSE)</f>
        <v>Outerwear</v>
      </c>
    </row>
    <row r="134" spans="1:14" ht="18" customHeight="1">
      <c r="A134" s="42">
        <v>20325</v>
      </c>
      <c r="B134" s="208"/>
      <c r="C134" s="222"/>
      <c r="D134" s="203"/>
      <c r="E134" s="215"/>
      <c r="F134" s="42">
        <f t="shared" si="8"/>
        <v>5440</v>
      </c>
      <c r="G134" s="66" t="str">
        <f>VLOOKUP($A134,'[1]Contract Price by Style'!$A$2:$J$1260,2,FALSE)</f>
        <v>D139</v>
      </c>
      <c r="H134" s="66" t="str">
        <f>VLOOKUP($A134,'[1]Contract Price by Style'!$A$2:$J$1260,3,FALSE)</f>
        <v>B050</v>
      </c>
      <c r="I134" s="66" t="str">
        <f>VLOOKUP($A134,'[1]Contract Price by Style'!$A$2:$J$1260,4,FALSE)</f>
        <v>Wmn Blk Topper Coat</v>
      </c>
      <c r="J134" s="66">
        <f>VLOOKUP($A134,'[1]Contract Price by Style'!$A$2:$J$1260,5,FALSE)</f>
        <v>5440</v>
      </c>
      <c r="K134" s="66" t="str">
        <f>VLOOKUP($A134,'[1]Contract Price by Style'!$A$2:$J$1260,6,FALSE)</f>
        <v>Female, Black Topper Coat</v>
      </c>
      <c r="L134" s="88">
        <f>VLOOKUP($A134,'[1]Contract Price by Style'!$A$2:$J$1260,7,FALSE)</f>
        <v>173.34899999999999</v>
      </c>
      <c r="M134" s="66" t="str">
        <f>VLOOKUP($A134,'[1]Contract Price by Style'!$A$2:$J$1260,8,FALSE)</f>
        <v>Outerwear</v>
      </c>
    </row>
    <row r="135" spans="1:14" ht="18" customHeight="1">
      <c r="A135" s="42">
        <v>28322</v>
      </c>
      <c r="B135" s="206">
        <v>1</v>
      </c>
      <c r="C135" s="206"/>
      <c r="D135" s="206" t="s">
        <v>47</v>
      </c>
      <c r="E135" s="215" t="s">
        <v>156</v>
      </c>
      <c r="F135" s="42">
        <f t="shared" si="8"/>
        <v>5310</v>
      </c>
      <c r="G135" s="66" t="str">
        <f>VLOOKUP($A135,'[1]Contract Price by Style'!$A$2:$J$1260,2,FALSE)</f>
        <v>D111-S</v>
      </c>
      <c r="H135" s="66" t="str">
        <f>VLOOKUP($A135,'[1]Contract Price by Style'!$A$2:$J$1260,3,FALSE)</f>
        <v>B001</v>
      </c>
      <c r="I135" s="66" t="str">
        <f>VLOOKUP($A135,'[1]Contract Price by Style'!$A$2:$J$1260,4,FALSE)</f>
        <v>Wmn Nv FA Blazer</v>
      </c>
      <c r="J135" s="66">
        <f>VLOOKUP($A135,'[1]Contract Price by Style'!$A$2:$J$1260,5,FALSE)</f>
        <v>5310</v>
      </c>
      <c r="K135" s="66" t="str">
        <f>VLOOKUP($A135,'[1]Contract Price by Style'!$A$2:$J$1260,6,FALSE)</f>
        <v>Female, Navy Dresswear Blazer</v>
      </c>
      <c r="L135" s="88">
        <f>VLOOKUP($A135,'[1]Contract Price by Style'!$A$2:$J$1260,7,FALSE)</f>
        <v>112.149</v>
      </c>
      <c r="M135" s="66" t="str">
        <f>VLOOKUP($A135,'[1]Contract Price by Style'!$A$2:$J$1260,8,FALSE)</f>
        <v>Blazers</v>
      </c>
    </row>
    <row r="136" spans="1:14" s="91" customFormat="1" ht="18" customHeight="1">
      <c r="A136" s="81">
        <v>28323</v>
      </c>
      <c r="B136" s="207"/>
      <c r="C136" s="207"/>
      <c r="D136" s="207"/>
      <c r="E136" s="215"/>
      <c r="F136" s="81">
        <f t="shared" ref="F136:F152" si="9">J136</f>
        <v>5313</v>
      </c>
      <c r="G136" s="82" t="str">
        <f>VLOOKUP($A136,'[1]Contract Price by Style'!$A$2:$J$1260,2,FALSE)</f>
        <v>D202</v>
      </c>
      <c r="H136" s="82" t="str">
        <f>VLOOKUP($A136,'[1]Contract Price by Style'!$A$2:$J$1260,3,FALSE)</f>
        <v>B142</v>
      </c>
      <c r="I136" s="82" t="str">
        <f>VLOOKUP($A136,'[1]Contract Price by Style'!$A$2:$J$1260,4,FALSE)</f>
        <v>Wmn Nv FA PolyBlazer</v>
      </c>
      <c r="J136" s="82">
        <f>VLOOKUP($A136,'[1]Contract Price by Style'!$A$2:$J$1260,5,FALSE)</f>
        <v>5313</v>
      </c>
      <c r="K136" s="82" t="str">
        <f>VLOOKUP($A136,'[1]Contract Price by Style'!$A$2:$J$1260,6,FALSE)</f>
        <v>Female, Navy Dresswear Blazer, 100% Polyester</v>
      </c>
      <c r="L136" s="89">
        <f>VLOOKUP($A136,'[1]Contract Price by Style'!$A$2:$J$1260,7,FALSE)</f>
        <v>122.349</v>
      </c>
      <c r="M136" s="82" t="str">
        <f>VLOOKUP($A136,'[1]Contract Price by Style'!$A$2:$J$1260,8,FALSE)</f>
        <v>Blazers</v>
      </c>
      <c r="N136" s="90"/>
    </row>
    <row r="137" spans="1:14" ht="18" customHeight="1">
      <c r="A137" s="42">
        <v>24440</v>
      </c>
      <c r="B137" s="208"/>
      <c r="C137" s="208"/>
      <c r="D137" s="208"/>
      <c r="E137" s="215"/>
      <c r="F137" s="42">
        <f t="shared" si="9"/>
        <v>7017</v>
      </c>
      <c r="G137" s="66" t="str">
        <f>VLOOKUP($A137,'[1]Contract Price by Style'!$A$2:$J$1260,2,FALSE)</f>
        <v>D135</v>
      </c>
      <c r="H137" s="66" t="str">
        <f>VLOOKUP($A137,'[1]Contract Price by Style'!$A$2:$J$1260,3,FALSE)</f>
        <v>B131</v>
      </c>
      <c r="I137" s="66" t="str">
        <f>VLOOKUP($A137,'[1]Contract Price by Style'!$A$2:$J$1260,4,FALSE)</f>
        <v>Wmn Nv FA Sweater</v>
      </c>
      <c r="J137" s="66">
        <f>VLOOKUP($A137,'[1]Contract Price by Style'!$A$2:$J$1260,5,FALSE)</f>
        <v>7017</v>
      </c>
      <c r="K137" s="66" t="str">
        <f>VLOOKUP($A137,'[1]Contract Price by Style'!$A$2:$J$1260,6,FALSE)</f>
        <v>Female, Navy Dresswear Warm Sweater Zip Cardigan</v>
      </c>
      <c r="L137" s="88">
        <f>VLOOKUP($A137,'[1]Contract Price by Style'!$A$2:$J$1260,7,FALSE)</f>
        <v>40.749000000000002</v>
      </c>
      <c r="M137" s="66" t="str">
        <f>VLOOKUP($A137,'[1]Contract Price by Style'!$A$2:$J$1260,8,FALSE)</f>
        <v>Sweaters</v>
      </c>
    </row>
    <row r="138" spans="1:14" ht="18" customHeight="1">
      <c r="A138" s="42">
        <v>20321</v>
      </c>
      <c r="B138" s="206">
        <v>1</v>
      </c>
      <c r="C138" s="206"/>
      <c r="D138" s="202" t="s">
        <v>46</v>
      </c>
      <c r="E138" s="204" t="s">
        <v>193</v>
      </c>
      <c r="F138" s="42">
        <f t="shared" si="9"/>
        <v>5056</v>
      </c>
      <c r="G138" s="66" t="str">
        <f>VLOOKUP($A138,'[1]Contract Price by Style'!$A$2:$J$1260,2,FALSE)</f>
        <v>D118</v>
      </c>
      <c r="H138" s="66" t="str">
        <f>VLOOKUP($A138,'[1]Contract Price by Style'!$A$2:$J$1260,3,FALSE)</f>
        <v>B020</v>
      </c>
      <c r="I138" s="66" t="str">
        <f>VLOOKUP($A138,'[1]Contract Price by Style'!$A$2:$J$1260,4,FALSE)</f>
        <v>Wmn Nv FA Suit Vest</v>
      </c>
      <c r="J138" s="66">
        <f>VLOOKUP($A138,'[1]Contract Price by Style'!$A$2:$J$1260,5,FALSE)</f>
        <v>5056</v>
      </c>
      <c r="K138" s="66" t="str">
        <f>VLOOKUP($A138,'[1]Contract Price by Style'!$A$2:$J$1260,6,FALSE)</f>
        <v>Female, Navy Dresswear Vest</v>
      </c>
      <c r="L138" s="88">
        <f>VLOOKUP($A138,'[1]Contract Price by Style'!$A$2:$J$1260,7,FALSE)</f>
        <v>50.949000000000005</v>
      </c>
      <c r="M138" s="66" t="str">
        <f>VLOOKUP($A138,'[1]Contract Price by Style'!$A$2:$J$1260,8,FALSE)</f>
        <v>Vests</v>
      </c>
    </row>
    <row r="139" spans="1:14" s="91" customFormat="1" ht="18" customHeight="1">
      <c r="A139" s="81">
        <v>20319</v>
      </c>
      <c r="B139" s="208"/>
      <c r="C139" s="208"/>
      <c r="D139" s="203"/>
      <c r="E139" s="205"/>
      <c r="F139" s="81">
        <f t="shared" si="9"/>
        <v>5057</v>
      </c>
      <c r="G139" s="82" t="str">
        <f>VLOOKUP($A139,'[1]Contract Price by Style'!$A$2:$J$1260,2,FALSE)</f>
        <v>D207</v>
      </c>
      <c r="H139" s="82" t="str">
        <f>VLOOKUP($A139,'[1]Contract Price by Style'!$A$2:$J$1260,3,FALSE)</f>
        <v>B143</v>
      </c>
      <c r="I139" s="82" t="str">
        <f>VLOOKUP($A139,'[1]Contract Price by Style'!$A$2:$J$1260,4,FALSE)</f>
        <v>Wmn Nv FA PolySuit Vest</v>
      </c>
      <c r="J139" s="82">
        <f>VLOOKUP($A139,'[1]Contract Price by Style'!$A$2:$J$1260,5,FALSE)</f>
        <v>5057</v>
      </c>
      <c r="K139" s="82" t="str">
        <f>VLOOKUP($A139,'[1]Contract Price by Style'!$A$2:$J$1260,6,FALSE)</f>
        <v>Female, Navy Dresswear Vest, 100% Polyester</v>
      </c>
      <c r="L139" s="89">
        <f>VLOOKUP($A139,'[1]Contract Price by Style'!$A$2:$J$1260,7,FALSE)</f>
        <v>45.849000000000004</v>
      </c>
      <c r="M139" s="82" t="str">
        <f>VLOOKUP($A139,'[1]Contract Price by Style'!$A$2:$J$1260,8,FALSE)</f>
        <v>Vests</v>
      </c>
      <c r="N139" s="90"/>
    </row>
    <row r="140" spans="1:14" ht="18" customHeight="1">
      <c r="A140" s="92">
        <v>21126</v>
      </c>
      <c r="B140" s="206">
        <v>1</v>
      </c>
      <c r="C140" s="206"/>
      <c r="D140" s="202" t="s">
        <v>53</v>
      </c>
      <c r="E140" s="215" t="s">
        <v>156</v>
      </c>
      <c r="F140" s="42">
        <f t="shared" si="9"/>
        <v>3206</v>
      </c>
      <c r="G140" s="66" t="str">
        <f>VLOOKUP($A140,'[1]Contract Price by Style'!$A$2:$J$1260,2,FALSE)</f>
        <v>D101-S</v>
      </c>
      <c r="H140" s="66" t="str">
        <f>VLOOKUP($A140,'[1]Contract Price by Style'!$A$2:$J$1260,3,FALSE)</f>
        <v>B018</v>
      </c>
      <c r="I140" s="66" t="str">
        <f>VLOOKUP($A140,'[1]Contract Price by Style'!$A$2:$J$1260,4,FALSE)</f>
        <v>Wmn Lt Blu FA LS Blouse</v>
      </c>
      <c r="J140" s="66">
        <f>VLOOKUP($A140,'[1]Contract Price by Style'!$A$2:$J$1260,5,FALSE)</f>
        <v>3206</v>
      </c>
      <c r="K140" s="66" t="str">
        <f>VLOOKUP($A140,'[1]Contract Price by Style'!$A$2:$J$1260,6,FALSE)</f>
        <v xml:space="preserve">Female, Blue Dresswear Long Sleeve Shirt </v>
      </c>
      <c r="L140" s="88">
        <f>VLOOKUP($A140,'[1]Contract Price by Style'!$A$2:$J$1260,7,FALSE)</f>
        <v>17.288999999999998</v>
      </c>
      <c r="M140" s="66" t="str">
        <f>VLOOKUP($A140,'[1]Contract Price by Style'!$A$2:$J$1260,8,FALSE)</f>
        <v>Tops</v>
      </c>
    </row>
    <row r="141" spans="1:14" s="91" customFormat="1" ht="18" customHeight="1">
      <c r="A141" s="81">
        <v>21131</v>
      </c>
      <c r="B141" s="207"/>
      <c r="C141" s="207"/>
      <c r="D141" s="209"/>
      <c r="E141" s="215"/>
      <c r="F141" s="81">
        <f t="shared" si="9"/>
        <v>3007</v>
      </c>
      <c r="G141" s="82" t="str">
        <f>VLOOKUP($A141,'[1]Contract Price by Style'!$A$2:$J$1260,2,FALSE)</f>
        <v>D196</v>
      </c>
      <c r="H141" s="82" t="str">
        <f>VLOOKUP($A141,'[1]Contract Price by Style'!$A$2:$J$1260,3,FALSE)</f>
        <v>B067</v>
      </c>
      <c r="I141" s="82" t="str">
        <f>VLOOKUP($A141,'[1]Contract Price by Style'!$A$2:$J$1260,4,FALSE)</f>
        <v>Wmn Blu SS Ctn Blouse</v>
      </c>
      <c r="J141" s="82">
        <f>VLOOKUP($A141,'[1]Contract Price by Style'!$A$2:$J$1260,5,FALSE)</f>
        <v>3007</v>
      </c>
      <c r="K141" s="82" t="str">
        <f>VLOOKUP($A141,'[1]Contract Price by Style'!$A$2:$J$1260,6,FALSE)</f>
        <v>Female, Blue Dresswear Short Sleeve Shirt, 100% Cotton</v>
      </c>
      <c r="L141" s="89">
        <f>VLOOKUP($A141,'[1]Contract Price by Style'!$A$2:$J$1260,7,FALSE)</f>
        <v>21.369</v>
      </c>
      <c r="M141" s="82" t="str">
        <f>VLOOKUP($A141,'[1]Contract Price by Style'!$A$2:$J$1260,8,FALSE)</f>
        <v>Tops</v>
      </c>
      <c r="N141" s="90"/>
    </row>
    <row r="142" spans="1:14" s="91" customFormat="1" ht="18" customHeight="1">
      <c r="A142" s="81">
        <v>21130</v>
      </c>
      <c r="B142" s="207"/>
      <c r="C142" s="207"/>
      <c r="D142" s="209"/>
      <c r="E142" s="215"/>
      <c r="F142" s="81">
        <f t="shared" si="9"/>
        <v>3208</v>
      </c>
      <c r="G142" s="82" t="str">
        <f>VLOOKUP($A142,'[1]Contract Price by Style'!$A$2:$J$1260,2,FALSE)</f>
        <v>D191</v>
      </c>
      <c r="H142" s="82" t="str">
        <f>VLOOKUP($A142,'[1]Contract Price by Style'!$A$2:$J$1260,3,FALSE)</f>
        <v>B060</v>
      </c>
      <c r="I142" s="82" t="str">
        <f>VLOOKUP($A142,'[1]Contract Price by Style'!$A$2:$J$1260,4,FALSE)</f>
        <v>Wmn Blu FA LS Ctn Blouse</v>
      </c>
      <c r="J142" s="82">
        <f>VLOOKUP($A142,'[1]Contract Price by Style'!$A$2:$J$1260,5,FALSE)</f>
        <v>3208</v>
      </c>
      <c r="K142" s="82" t="str">
        <f>VLOOKUP($A142,'[1]Contract Price by Style'!$A$2:$J$1260,6,FALSE)</f>
        <v>Female, Blue Dresswear Long Sleeve Shirt, 100% Cotton</v>
      </c>
      <c r="L142" s="89">
        <f>VLOOKUP($A142,'[1]Contract Price by Style'!$A$2:$J$1260,7,FALSE)</f>
        <v>22.388999999999999</v>
      </c>
      <c r="M142" s="82" t="str">
        <f>VLOOKUP($A142,'[1]Contract Price by Style'!$A$2:$J$1260,8,FALSE)</f>
        <v>Tops</v>
      </c>
      <c r="N142" s="90"/>
    </row>
    <row r="143" spans="1:14" s="91" customFormat="1" ht="18" customHeight="1">
      <c r="A143" s="81">
        <v>28121</v>
      </c>
      <c r="B143" s="207"/>
      <c r="C143" s="207"/>
      <c r="D143" s="209"/>
      <c r="E143" s="215"/>
      <c r="F143" s="81">
        <f t="shared" si="9"/>
        <v>9003</v>
      </c>
      <c r="G143" s="82" t="str">
        <f>VLOOKUP($A143,'[1]Contract Price by Style'!$A$2:$J$1260,2,FALSE)</f>
        <v>D181</v>
      </c>
      <c r="H143" s="82" t="str">
        <f>VLOOKUP($A143,'[1]Contract Price by Style'!$A$2:$J$1260,3,FALSE)</f>
        <v>B136</v>
      </c>
      <c r="I143" s="82" t="str">
        <f>VLOOKUP($A143,'[1]Contract Price by Style'!$A$2:$J$1260,4,FALSE)</f>
        <v>Wmn Nv FA Mat Blouse</v>
      </c>
      <c r="J143" s="82">
        <f>VLOOKUP($A143,'[1]Contract Price by Style'!$A$2:$J$1260,5,FALSE)</f>
        <v>9003</v>
      </c>
      <c r="K143" s="82" t="str">
        <f>VLOOKUP($A143,'[1]Contract Price by Style'!$A$2:$J$1260,6,FALSE)</f>
        <v>Female, Blue Dresswear Maternity Shirt</v>
      </c>
      <c r="L143" s="89">
        <f>VLOOKUP($A143,'[1]Contract Price by Style'!$A$2:$J$1260,7,FALSE)</f>
        <v>122.349</v>
      </c>
      <c r="M143" s="82" t="str">
        <f>VLOOKUP($A143,'[1]Contract Price by Style'!$A$2:$J$1260,8,FALSE)</f>
        <v>Tops</v>
      </c>
      <c r="N143" s="90"/>
    </row>
    <row r="144" spans="1:14" ht="18" customHeight="1">
      <c r="A144" s="93">
        <v>21127</v>
      </c>
      <c r="B144" s="208"/>
      <c r="C144" s="208"/>
      <c r="D144" s="203"/>
      <c r="E144" s="215"/>
      <c r="F144" s="42">
        <f t="shared" si="9"/>
        <v>3005</v>
      </c>
      <c r="G144" s="66" t="str">
        <f>VLOOKUP($A144,'[1]Contract Price by Style'!$A$2:$J$1260,2,FALSE)</f>
        <v>D102</v>
      </c>
      <c r="H144" s="66" t="str">
        <f>VLOOKUP($A144,'[1]Contract Price by Style'!$A$2:$J$1260,3,FALSE)</f>
        <v>B016</v>
      </c>
      <c r="I144" s="66" t="str">
        <f>VLOOKUP($A144,'[1]Contract Price by Style'!$A$2:$J$1260,4,FALSE)</f>
        <v>Wmn Lt Blu FA SS Blouse</v>
      </c>
      <c r="J144" s="66">
        <f>VLOOKUP($A144,'[1]Contract Price by Style'!$A$2:$J$1260,5,FALSE)</f>
        <v>3005</v>
      </c>
      <c r="K144" s="66" t="str">
        <f>VLOOKUP($A144,'[1]Contract Price by Style'!$A$2:$J$1260,6,FALSE)</f>
        <v xml:space="preserve">Female, Blue Dresswear Short Sleeve Shirt  </v>
      </c>
      <c r="L144" s="88">
        <f>VLOOKUP($A144,'[1]Contract Price by Style'!$A$2:$J$1260,7,FALSE)</f>
        <v>16.268999999999998</v>
      </c>
      <c r="M144" s="66" t="str">
        <f>VLOOKUP($A144,'[1]Contract Price by Style'!$A$2:$J$1260,8,FALSE)</f>
        <v>Tops</v>
      </c>
    </row>
    <row r="145" spans="1:14" ht="18" customHeight="1">
      <c r="A145" s="42">
        <v>24122</v>
      </c>
      <c r="B145" s="46">
        <v>1</v>
      </c>
      <c r="C145" s="46"/>
      <c r="D145" s="42" t="s">
        <v>47</v>
      </c>
      <c r="E145" s="66" t="s">
        <v>193</v>
      </c>
      <c r="F145" s="42">
        <f t="shared" si="9"/>
        <v>7018</v>
      </c>
      <c r="G145" s="66" t="str">
        <f>VLOOKUP($A145,'[1]Contract Price by Style'!$A$2:$J$1260,2,FALSE)</f>
        <v>D127</v>
      </c>
      <c r="H145" s="66" t="str">
        <f>VLOOKUP($A145,'[1]Contract Price by Style'!$A$2:$J$1260,3,FALSE)</f>
        <v>B132</v>
      </c>
      <c r="I145" s="66" t="str">
        <f>VLOOKUP($A145,'[1]Contract Price by Style'!$A$2:$J$1260,4,FALSE)</f>
        <v>Wmn Blu FA Cardigan</v>
      </c>
      <c r="J145" s="66">
        <f>VLOOKUP($A145,'[1]Contract Price by Style'!$A$2:$J$1260,5,FALSE)</f>
        <v>7018</v>
      </c>
      <c r="K145" s="66" t="str">
        <f>VLOOKUP($A145,'[1]Contract Price by Style'!$A$2:$J$1260,6,FALSE)</f>
        <v>Female, Blue Dresswear Zip Cardigan</v>
      </c>
      <c r="L145" s="88">
        <f>VLOOKUP($A145,'[1]Contract Price by Style'!$A$2:$J$1260,7,FALSE)</f>
        <v>40.749000000000002</v>
      </c>
      <c r="M145" s="66" t="str">
        <f>VLOOKUP($A145,'[1]Contract Price by Style'!$A$2:$J$1260,8,FALSE)</f>
        <v>Sweaters</v>
      </c>
    </row>
    <row r="146" spans="1:14" ht="18" customHeight="1">
      <c r="A146" s="42">
        <v>21123</v>
      </c>
      <c r="B146" s="46">
        <v>1</v>
      </c>
      <c r="C146" s="46"/>
      <c r="D146" s="42" t="s">
        <v>47</v>
      </c>
      <c r="E146" s="66" t="s">
        <v>193</v>
      </c>
      <c r="F146" s="42">
        <f t="shared" si="9"/>
        <v>7029</v>
      </c>
      <c r="G146" s="66" t="str">
        <f>VLOOKUP($A146,'[1]Contract Price by Style'!$A$2:$J$1260,2,FALSE)</f>
        <v>D120</v>
      </c>
      <c r="H146" s="66" t="str">
        <f>VLOOKUP($A146,'[1]Contract Price by Style'!$A$2:$J$1260,3,FALSE)</f>
        <v>B046</v>
      </c>
      <c r="I146" s="66" t="str">
        <f>VLOOKUP($A146,'[1]Contract Price by Style'!$A$2:$J$1260,4,FALSE)</f>
        <v>Wmn Lt Blu FA SS Shell</v>
      </c>
      <c r="J146" s="66">
        <f>VLOOKUP($A146,'[1]Contract Price by Style'!$A$2:$J$1260,5,FALSE)</f>
        <v>7029</v>
      </c>
      <c r="K146" s="66" t="str">
        <f>VLOOKUP($A146,'[1]Contract Price by Style'!$A$2:$J$1260,6,FALSE)</f>
        <v xml:space="preserve">Female, Blue Dresswear Short Sleeve Shell </v>
      </c>
      <c r="L146" s="88">
        <f>VLOOKUP($A146,'[1]Contract Price by Style'!$A$2:$J$1260,7,FALSE)</f>
        <v>30.548999999999999</v>
      </c>
      <c r="M146" s="66" t="str">
        <f>VLOOKUP($A146,'[1]Contract Price by Style'!$A$2:$J$1260,8,FALSE)</f>
        <v>Sweaters</v>
      </c>
    </row>
    <row r="147" spans="1:14" ht="18" customHeight="1">
      <c r="A147" s="42">
        <v>20220</v>
      </c>
      <c r="B147" s="206">
        <v>1</v>
      </c>
      <c r="C147" s="206"/>
      <c r="D147" s="202" t="s">
        <v>54</v>
      </c>
      <c r="E147" s="215" t="s">
        <v>156</v>
      </c>
      <c r="F147" s="42">
        <f t="shared" si="9"/>
        <v>1008</v>
      </c>
      <c r="G147" s="66" t="str">
        <f>VLOOKUP($A147,'[1]Contract Price by Style'!$A$2:$J$1260,2,FALSE)</f>
        <v>D104-S</v>
      </c>
      <c r="H147" s="66" t="str">
        <f>VLOOKUP($A147,'[1]Contract Price by Style'!$A$2:$J$1260,3,FALSE)</f>
        <v>B009</v>
      </c>
      <c r="I147" s="66" t="str">
        <f>VLOOKUP($A147,'[1]Contract Price by Style'!$A$2:$J$1260,4,FALSE)</f>
        <v>Wmn Nv FA Pant</v>
      </c>
      <c r="J147" s="66">
        <f>VLOOKUP($A147,'[1]Contract Price by Style'!$A$2:$J$1260,5,FALSE)</f>
        <v>1008</v>
      </c>
      <c r="K147" s="66" t="str">
        <f>VLOOKUP($A147,'[1]Contract Price by Style'!$A$2:$J$1260,6,FALSE)</f>
        <v>Female, Navy Dresswear Pant</v>
      </c>
      <c r="L147" s="88">
        <f>VLOOKUP($A147,'[1]Contract Price by Style'!$A$2:$J$1260,7,FALSE)</f>
        <v>54.009</v>
      </c>
      <c r="M147" s="66" t="str">
        <f>VLOOKUP($A147,'[1]Contract Price by Style'!$A$2:$J$1260,8,FALSE)</f>
        <v>Bottoms</v>
      </c>
    </row>
    <row r="148" spans="1:14" ht="18" customHeight="1">
      <c r="A148" s="42">
        <v>20221</v>
      </c>
      <c r="B148" s="207"/>
      <c r="C148" s="207"/>
      <c r="D148" s="209"/>
      <c r="E148" s="215"/>
      <c r="F148" s="42">
        <f t="shared" si="9"/>
        <v>1402</v>
      </c>
      <c r="G148" s="66" t="str">
        <f>VLOOKUP($A148,'[1]Contract Price by Style'!$A$2:$J$1260,2,FALSE)</f>
        <v>D116</v>
      </c>
      <c r="H148" s="66" t="str">
        <f>VLOOKUP($A148,'[1]Contract Price by Style'!$A$2:$J$1260,3,FALSE)</f>
        <v>B022</v>
      </c>
      <c r="I148" s="66" t="str">
        <f>VLOOKUP($A148,'[1]Contract Price by Style'!$A$2:$J$1260,4,FALSE)</f>
        <v>Wmn Nv FA Skirt</v>
      </c>
      <c r="J148" s="66">
        <f>VLOOKUP($A148,'[1]Contract Price by Style'!$A$2:$J$1260,5,FALSE)</f>
        <v>1402</v>
      </c>
      <c r="K148" s="66" t="str">
        <f>VLOOKUP($A148,'[1]Contract Price by Style'!$A$2:$J$1260,6,FALSE)</f>
        <v>Female, Navy Dresswear Skirt</v>
      </c>
      <c r="L148" s="88">
        <f>VLOOKUP($A148,'[1]Contract Price by Style'!$A$2:$J$1260,7,FALSE)</f>
        <v>40.749000000000002</v>
      </c>
      <c r="M148" s="66" t="str">
        <f>VLOOKUP($A148,'[1]Contract Price by Style'!$A$2:$J$1260,8,FALSE)</f>
        <v>Bottoms</v>
      </c>
    </row>
    <row r="149" spans="1:14" s="91" customFormat="1" ht="18" customHeight="1">
      <c r="A149" s="81">
        <v>20120</v>
      </c>
      <c r="B149" s="207"/>
      <c r="C149" s="207"/>
      <c r="D149" s="209"/>
      <c r="E149" s="215"/>
      <c r="F149" s="81">
        <f t="shared" si="9"/>
        <v>1112</v>
      </c>
      <c r="G149" s="82" t="str">
        <f>VLOOKUP($A149,'[1]Contract Price by Style'!$A$2:$J$1260,2,FALSE)</f>
        <v>D176</v>
      </c>
      <c r="H149" s="82" t="str">
        <f>VLOOKUP($A149,'[1]Contract Price by Style'!$A$2:$J$1260,3,FALSE)</f>
        <v>B059</v>
      </c>
      <c r="I149" s="82" t="str">
        <f>VLOOKUP($A149,'[1]Contract Price by Style'!$A$2:$J$1260,4,FALSE)</f>
        <v>Wmn Nv FA Maternity Pant</v>
      </c>
      <c r="J149" s="82">
        <f>VLOOKUP($A149,'[1]Contract Price by Style'!$A$2:$J$1260,5,FALSE)</f>
        <v>1112</v>
      </c>
      <c r="K149" s="82" t="str">
        <f>VLOOKUP($A149,'[1]Contract Price by Style'!$A$2:$J$1260,6,FALSE)</f>
        <v>Female, Navy Dresswear Maternity Pant</v>
      </c>
      <c r="L149" s="89">
        <f>VLOOKUP($A149,'[1]Contract Price by Style'!$A$2:$J$1260,7,FALSE)</f>
        <v>57.069000000000003</v>
      </c>
      <c r="M149" s="82" t="str">
        <f>VLOOKUP($A149,'[1]Contract Price by Style'!$A$2:$J$1260,8,FALSE)</f>
        <v>Bottoms</v>
      </c>
      <c r="N149" s="90"/>
    </row>
    <row r="150" spans="1:14" s="91" customFormat="1" ht="18" customHeight="1">
      <c r="A150" s="81">
        <v>20219</v>
      </c>
      <c r="B150" s="207"/>
      <c r="C150" s="207"/>
      <c r="D150" s="209"/>
      <c r="E150" s="215"/>
      <c r="F150" s="81">
        <f t="shared" si="9"/>
        <v>1011</v>
      </c>
      <c r="G150" s="82" t="str">
        <f>VLOOKUP($A150,'[1]Contract Price by Style'!$A$2:$J$1260,2,FALSE)</f>
        <v>D201</v>
      </c>
      <c r="H150" s="82" t="str">
        <f>VLOOKUP($A150,'[1]Contract Price by Style'!$A$2:$J$1260,3,FALSE)</f>
        <v>B139</v>
      </c>
      <c r="I150" s="82" t="str">
        <f>VLOOKUP($A150,'[1]Contract Price by Style'!$A$2:$J$1260,4,FALSE)</f>
        <v>Wmn Nv FA PolyPant</v>
      </c>
      <c r="J150" s="82">
        <f>VLOOKUP($A150,'[1]Contract Price by Style'!$A$2:$J$1260,5,FALSE)</f>
        <v>1011</v>
      </c>
      <c r="K150" s="82" t="str">
        <f>VLOOKUP($A150,'[1]Contract Price by Style'!$A$2:$J$1260,6,FALSE)</f>
        <v>Female, Navy Dresswear Pant, 100% Polyester</v>
      </c>
      <c r="L150" s="89">
        <f>VLOOKUP($A150,'[1]Contract Price by Style'!$A$2:$J$1260,7,FALSE)</f>
        <v>50.949000000000005</v>
      </c>
      <c r="M150" s="82" t="str">
        <f>VLOOKUP($A150,'[1]Contract Price by Style'!$A$2:$J$1260,8,FALSE)</f>
        <v>Bottoms</v>
      </c>
      <c r="N150" s="90"/>
    </row>
    <row r="151" spans="1:14" s="91" customFormat="1" ht="18" customHeight="1">
      <c r="A151" s="81">
        <v>20222</v>
      </c>
      <c r="B151" s="207"/>
      <c r="C151" s="207"/>
      <c r="D151" s="209"/>
      <c r="E151" s="215"/>
      <c r="F151" s="81">
        <f t="shared" si="9"/>
        <v>1403</v>
      </c>
      <c r="G151" s="82" t="str">
        <f>VLOOKUP($A151,'[1]Contract Price by Style'!$A$2:$J$1260,2,FALSE)</f>
        <v>D206</v>
      </c>
      <c r="H151" s="82" t="str">
        <f>VLOOKUP($A151,'[1]Contract Price by Style'!$A$2:$J$1260,3,FALSE)</f>
        <v>B140</v>
      </c>
      <c r="I151" s="82" t="str">
        <f>VLOOKUP($A151,'[1]Contract Price by Style'!$A$2:$J$1260,4,FALSE)</f>
        <v>Wmn Nv FA PolySkirt</v>
      </c>
      <c r="J151" s="82">
        <f>VLOOKUP($A151,'[1]Contract Price by Style'!$A$2:$J$1260,5,FALSE)</f>
        <v>1403</v>
      </c>
      <c r="K151" s="82" t="str">
        <f>VLOOKUP($A151,'[1]Contract Price by Style'!$A$2:$J$1260,6,FALSE)</f>
        <v>Female, Navy Dresswear Skirt, 100% Polyester</v>
      </c>
      <c r="L151" s="89">
        <f>VLOOKUP($A151,'[1]Contract Price by Style'!$A$2:$J$1260,7,FALSE)</f>
        <v>35.649000000000001</v>
      </c>
      <c r="M151" s="82" t="str">
        <f>VLOOKUP($A151,'[1]Contract Price by Style'!$A$2:$J$1260,8,FALSE)</f>
        <v>Bottoms</v>
      </c>
      <c r="N151" s="90"/>
    </row>
    <row r="152" spans="1:14" s="91" customFormat="1" ht="18" customHeight="1">
      <c r="A152" s="81">
        <v>28519</v>
      </c>
      <c r="B152" s="207"/>
      <c r="C152" s="207"/>
      <c r="D152" s="209"/>
      <c r="E152" s="215"/>
      <c r="F152" s="81">
        <f t="shared" si="9"/>
        <v>4093</v>
      </c>
      <c r="G152" s="82" t="str">
        <f>VLOOKUP($A152,'[1]Contract Price by Style'!$A$2:$J$1260,2,FALSE)</f>
        <v>D204</v>
      </c>
      <c r="H152" s="82" t="str">
        <f>VLOOKUP($A152,'[1]Contract Price by Style'!$A$2:$J$1260,3,FALSE)</f>
        <v>B146</v>
      </c>
      <c r="I152" s="82" t="str">
        <f>VLOOKUP($A152,'[1]Contract Price by Style'!$A$2:$J$1260,4,FALSE)</f>
        <v>Wmn Nv FA PolyDress</v>
      </c>
      <c r="J152" s="82">
        <f>VLOOKUP($A152,'[1]Contract Price by Style'!$A$2:$J$1260,5,FALSE)</f>
        <v>4093</v>
      </c>
      <c r="K152" s="82" t="str">
        <f>VLOOKUP($A152,'[1]Contract Price by Style'!$A$2:$J$1260,6,FALSE)</f>
        <v>Female, Navy Dresswear Dress, 100% Polyester</v>
      </c>
      <c r="L152" s="89">
        <f>VLOOKUP($A152,'[1]Contract Price by Style'!$A$2:$J$1260,7,FALSE)</f>
        <v>122.349</v>
      </c>
      <c r="M152" s="82" t="str">
        <f>VLOOKUP($A152,'[1]Contract Price by Style'!$A$2:$J$1260,8,FALSE)</f>
        <v>Dress</v>
      </c>
      <c r="N152" s="90"/>
    </row>
    <row r="153" spans="1:14" ht="18" customHeight="1">
      <c r="A153" s="42">
        <v>28520</v>
      </c>
      <c r="B153" s="208"/>
      <c r="C153" s="208"/>
      <c r="D153" s="203"/>
      <c r="E153" s="215"/>
      <c r="F153" s="42">
        <f t="shared" si="8"/>
        <v>4092</v>
      </c>
      <c r="G153" s="66" t="str">
        <f>VLOOKUP($A153,'[1]Contract Price by Style'!$A$2:$J$1260,2,FALSE)</f>
        <v>D112-S</v>
      </c>
      <c r="H153" s="66" t="str">
        <f>VLOOKUP($A153,'[1]Contract Price by Style'!$A$2:$J$1260,3,FALSE)</f>
        <v>B011</v>
      </c>
      <c r="I153" s="66" t="str">
        <f>VLOOKUP($A153,'[1]Contract Price by Style'!$A$2:$J$1260,4,FALSE)</f>
        <v>Wmn Nv FA Dress</v>
      </c>
      <c r="J153" s="66">
        <f>VLOOKUP($A153,'[1]Contract Price by Style'!$A$2:$J$1260,5,FALSE)</f>
        <v>4092</v>
      </c>
      <c r="K153" s="66" t="str">
        <f>VLOOKUP($A153,'[1]Contract Price by Style'!$A$2:$J$1260,6,FALSE)</f>
        <v xml:space="preserve">Female, Navy Dresswear Dress </v>
      </c>
      <c r="L153" s="88">
        <f>VLOOKUP($A153,'[1]Contract Price by Style'!$A$2:$J$1260,7,FALSE)</f>
        <v>101.949</v>
      </c>
      <c r="M153" s="66" t="str">
        <f>VLOOKUP($A153,'[1]Contract Price by Style'!$A$2:$J$1260,8,FALSE)</f>
        <v>Dress</v>
      </c>
    </row>
    <row r="154" spans="1:14" ht="18" customHeight="1">
      <c r="A154" s="42">
        <v>21935</v>
      </c>
      <c r="B154" s="46">
        <v>1</v>
      </c>
      <c r="C154" s="46"/>
      <c r="D154" s="42" t="s">
        <v>47</v>
      </c>
      <c r="E154" s="66" t="s">
        <v>193</v>
      </c>
      <c r="F154" s="42">
        <f t="shared" si="8"/>
        <v>6153</v>
      </c>
      <c r="G154" s="66" t="str">
        <f>VLOOKUP($A154,'[1]Contract Price by Style'!$A$2:$J$1260,2,FALSE)</f>
        <v>D136</v>
      </c>
      <c r="H154" s="66" t="str">
        <f>VLOOKUP($A154,'[1]Contract Price by Style'!$A$2:$J$1260,3,FALSE)</f>
        <v>B030</v>
      </c>
      <c r="I154" s="66" t="str">
        <f>VLOOKUP($A154,'[1]Contract Price by Style'!$A$2:$J$1260,4,FALSE)</f>
        <v>Wmn Blk FA Belt</v>
      </c>
      <c r="J154" s="66">
        <f>VLOOKUP($A154,'[1]Contract Price by Style'!$A$2:$J$1260,5,FALSE)</f>
        <v>6153</v>
      </c>
      <c r="K154" s="66" t="str">
        <f>VLOOKUP($A154,'[1]Contract Price by Style'!$A$2:$J$1260,6,FALSE)</f>
        <v>Female, Black Dresswear Leather Belt, Silver Buckle</v>
      </c>
      <c r="L154" s="88">
        <f>VLOOKUP($A154,'[1]Contract Price by Style'!$A$2:$J$1260,7,FALSE)</f>
        <v>12.189</v>
      </c>
      <c r="M154" s="66" t="str">
        <f>VLOOKUP($A154,'[1]Contract Price by Style'!$A$2:$J$1260,8,FALSE)</f>
        <v>Accessories</v>
      </c>
    </row>
    <row r="155" spans="1:14" ht="18" customHeight="1">
      <c r="A155" s="93">
        <v>21940</v>
      </c>
      <c r="B155" s="46"/>
      <c r="C155" s="46">
        <v>1</v>
      </c>
      <c r="D155" s="42" t="s">
        <v>46</v>
      </c>
      <c r="E155" s="66" t="s">
        <v>193</v>
      </c>
      <c r="F155" s="42">
        <f t="shared" si="8"/>
        <v>6013</v>
      </c>
      <c r="G155" s="66" t="str">
        <f>VLOOKUP($A155,'[1]Contract Price by Style'!$A$2:$J$1260,2,FALSE)</f>
        <v>D119-S</v>
      </c>
      <c r="H155" s="66" t="str">
        <f>VLOOKUP($A155,'[1]Contract Price by Style'!$A$2:$J$1260,3,FALSE)</f>
        <v>B024</v>
      </c>
      <c r="I155" s="66" t="str">
        <f>VLOOKUP($A155,'[1]Contract Price by Style'!$A$2:$J$1260,4,FALSE)</f>
        <v>Wmn Blk FA Purse</v>
      </c>
      <c r="J155" s="66">
        <f>VLOOKUP($A155,'[1]Contract Price by Style'!$A$2:$J$1260,5,FALSE)</f>
        <v>6013</v>
      </c>
      <c r="K155" s="66" t="str">
        <f>VLOOKUP($A155,'[1]Contract Price by Style'!$A$2:$J$1260,6,FALSE)</f>
        <v>Female, Black Dresswear Purse</v>
      </c>
      <c r="L155" s="88">
        <f>VLOOKUP($A155,'[1]Contract Price by Style'!$A$2:$J$1260,7,FALSE)</f>
        <v>61.149000000000001</v>
      </c>
      <c r="M155" s="66" t="str">
        <f>VLOOKUP($A155,'[1]Contract Price by Style'!$A$2:$J$1260,8,FALSE)</f>
        <v>Accessories</v>
      </c>
    </row>
    <row r="156" spans="1:14" ht="18" customHeight="1">
      <c r="A156" s="92">
        <v>28934</v>
      </c>
      <c r="B156" s="46">
        <v>1</v>
      </c>
      <c r="C156" s="46"/>
      <c r="D156" s="42" t="s">
        <v>47</v>
      </c>
      <c r="E156" s="66" t="s">
        <v>193</v>
      </c>
      <c r="F156" s="42">
        <f t="shared" si="8"/>
        <v>8169</v>
      </c>
      <c r="G156" s="66" t="str">
        <f>VLOOKUP($A156,'[1]Contract Price by Style'!$A$2:$J$1260,2,FALSE)</f>
        <v>D164</v>
      </c>
      <c r="H156" s="66" t="str">
        <f>VLOOKUP($A156,'[1]Contract Price by Style'!$A$2:$J$1260,3,FALSE)</f>
        <v>B077</v>
      </c>
      <c r="I156" s="66" t="str">
        <f>VLOOKUP($A156,'[1]Contract Price by Style'!$A$2:$J$1260,4,FALSE)</f>
        <v>Wmn Gry/Red FA Scarf/EX</v>
      </c>
      <c r="J156" s="66">
        <f>VLOOKUP($A156,'[1]Contract Price by Style'!$A$2:$J$1260,5,FALSE)</f>
        <v>8169</v>
      </c>
      <c r="K156" s="66" t="str">
        <f>VLOOKUP($A156,'[1]Contract Price by Style'!$A$2:$J$1260,6,FALSE)</f>
        <v>Female, Charcoal/Red Dresswear Scarf, EX</v>
      </c>
      <c r="L156" s="88">
        <f>VLOOKUP($A156,'[1]Contract Price by Style'!$A$2:$J$1260,7,FALSE)</f>
        <v>12.189</v>
      </c>
      <c r="M156" s="66" t="str">
        <f>VLOOKUP($A156,'[1]Contract Price by Style'!$A$2:$J$1260,8,FALSE)</f>
        <v>Accessories</v>
      </c>
    </row>
    <row r="157" spans="1:14" ht="18" customHeight="1">
      <c r="A157" s="42">
        <v>24938</v>
      </c>
      <c r="B157" s="46">
        <v>1</v>
      </c>
      <c r="C157" s="46"/>
      <c r="D157" s="42" t="s">
        <v>46</v>
      </c>
      <c r="E157" s="66" t="s">
        <v>193</v>
      </c>
      <c r="F157" s="42" t="str">
        <f t="shared" si="8"/>
        <v>8166E</v>
      </c>
      <c r="G157" s="66" t="str">
        <f>VLOOKUP($A157,'[1]Contract Price by Style'!$A$2:$J$1260,2,FALSE)</f>
        <v>D131-S</v>
      </c>
      <c r="H157" s="66" t="str">
        <f>VLOOKUP($A157,'[1]Contract Price by Style'!$A$2:$J$1260,3,FALSE)</f>
        <v>B071</v>
      </c>
      <c r="I157" s="66" t="str">
        <f>VLOOKUP($A157,'[1]Contract Price by Style'!$A$2:$J$1260,4,FALSE)</f>
        <v>Red FA Winter Scarf/EX</v>
      </c>
      <c r="J157" s="66" t="str">
        <f>VLOOKUP($A157,'[1]Contract Price by Style'!$A$2:$J$1260,5,FALSE)</f>
        <v>8166E</v>
      </c>
      <c r="K157" s="66" t="str">
        <f>VLOOKUP($A157,'[1]Contract Price by Style'!$A$2:$J$1260,6,FALSE)</f>
        <v>Unisex, Red Winter Scarf, EX Logo</v>
      </c>
      <c r="L157" s="88">
        <f>VLOOKUP($A157,'[1]Contract Price by Style'!$A$2:$J$1260,7,FALSE)</f>
        <v>22.39</v>
      </c>
      <c r="M157" s="66" t="str">
        <f>VLOOKUP($A157,'[1]Contract Price by Style'!$A$2:$J$1260,8,FALSE)</f>
        <v>Accessories</v>
      </c>
    </row>
    <row r="158" spans="1:14" ht="19.5" customHeight="1">
      <c r="A158" s="42">
        <v>24900</v>
      </c>
      <c r="B158" s="46">
        <v>1</v>
      </c>
      <c r="C158" s="92"/>
      <c r="D158" s="42" t="s">
        <v>46</v>
      </c>
      <c r="E158" s="66" t="s">
        <v>193</v>
      </c>
      <c r="F158" s="42">
        <f t="shared" si="8"/>
        <v>6046</v>
      </c>
      <c r="G158" s="66" t="str">
        <f>VLOOKUP($A158,'[1]Contract Price by Style'!$A$2:$J$1260,2,FALSE)</f>
        <v>D105</v>
      </c>
      <c r="H158" s="66" t="str">
        <f>VLOOKUP($A158,'[1]Contract Price by Style'!$A$2:$J$1260,3,FALSE)</f>
        <v>B028</v>
      </c>
      <c r="I158" s="66" t="str">
        <f>VLOOKUP($A158,'[1]Contract Price by Style'!$A$2:$J$1260,4,FALSE)</f>
        <v>Lanyard Blu wRdChar ACExp</v>
      </c>
      <c r="J158" s="66">
        <f>VLOOKUP($A158,'[1]Contract Price by Style'!$A$2:$J$1260,5,FALSE)</f>
        <v>6046</v>
      </c>
      <c r="K158" s="66" t="str">
        <f>VLOOKUP($A158,'[1]Contract Price by Style'!$A$2:$J$1260,6,FALSE)</f>
        <v>Unisex Air Canada Express Lanyard</v>
      </c>
      <c r="L158" s="88">
        <f>VLOOKUP($A158,'[1]Contract Price by Style'!$A$2:$J$1260,7,FALSE)</f>
        <v>1.7238</v>
      </c>
      <c r="M158" s="66" t="str">
        <f>VLOOKUP($A158,'[1]Contract Price by Style'!$A$2:$J$1260,8,FALSE)</f>
        <v>Accessories</v>
      </c>
    </row>
    <row r="159" spans="1:14" ht="18" customHeight="1">
      <c r="A159" s="42">
        <v>1936</v>
      </c>
      <c r="B159" s="46">
        <v>1</v>
      </c>
      <c r="C159" s="101"/>
      <c r="D159" s="42" t="s">
        <v>46</v>
      </c>
      <c r="E159" s="66" t="s">
        <v>193</v>
      </c>
      <c r="F159" s="42">
        <f t="shared" si="8"/>
        <v>6012</v>
      </c>
      <c r="G159" s="66" t="str">
        <f>VLOOKUP($A159,'[1]Contract Price by Style'!$A$2:$J$1260,2,FALSE)</f>
        <v>D115-S</v>
      </c>
      <c r="H159" s="66" t="str">
        <f>VLOOKUP($A159,'[1]Contract Price by Style'!$A$2:$J$1260,3,FALSE)</f>
        <v>B027</v>
      </c>
      <c r="I159" s="66" t="str">
        <f>VLOOKUP($A159,'[1]Contract Price by Style'!$A$2:$J$1260,4,FALSE)</f>
        <v>Wmn Blk Leather Gloves</v>
      </c>
      <c r="J159" s="66">
        <f>VLOOKUP($A159,'[1]Contract Price by Style'!$A$2:$J$1260,5,FALSE)</f>
        <v>6012</v>
      </c>
      <c r="K159" s="66" t="str">
        <f>VLOOKUP($A159,'[1]Contract Price by Style'!$A$2:$J$1260,6,FALSE)</f>
        <v>Female, Black Leather Gloves</v>
      </c>
      <c r="L159" s="88">
        <f>VLOOKUP($A159,'[1]Contract Price by Style'!$A$2:$J$1260,7,FALSE)</f>
        <v>24.428999999999998</v>
      </c>
      <c r="M159" s="66" t="str">
        <f>VLOOKUP($A159,'[1]Contract Price by Style'!$A$2:$J$1260,8,FALSE)</f>
        <v>Accessories</v>
      </c>
    </row>
    <row r="160" spans="1:14" s="94" customFormat="1" ht="15">
      <c r="A160" s="104">
        <v>1979</v>
      </c>
      <c r="B160" s="69">
        <v>1</v>
      </c>
      <c r="D160" s="70" t="s">
        <v>248</v>
      </c>
      <c r="F160" s="71">
        <f t="shared" si="8"/>
        <v>6067</v>
      </c>
      <c r="G160" s="71" t="str">
        <f>VLOOKUP($A160,'[1]Contract Price by Style'!$A$2:$J$1260,2,FALSE)</f>
        <v>NONE</v>
      </c>
      <c r="H160" s="71" t="str">
        <f>VLOOKUP($A160,'[1]Contract Price by Style'!$A$2:$J$1260,3,FALSE)</f>
        <v>B090</v>
      </c>
      <c r="I160" s="71" t="str">
        <f>VLOOKUP($A160,'[1]Contract Price by Style'!$A$2:$J$1260,4,FALSE)</f>
        <v>Slv Clutchback for Brevets</v>
      </c>
      <c r="J160" s="71">
        <f>VLOOKUP($A160,'[1]Contract Price by Style'!$A$2:$J$1260,5,FALSE)</f>
        <v>6067</v>
      </c>
      <c r="K160" s="71" t="str">
        <f>VLOOKUP($A160,'[1]Contract Price by Style'!$A$2:$J$1260,6,FALSE)</f>
        <v>Unisex, Silver Replacement Clutchbacks for Brevets</v>
      </c>
      <c r="L160" s="72">
        <f>VLOOKUP($A160,'[1]Contract Price by Style'!$A$2:$J$1260,7,FALSE)</f>
        <v>0.75</v>
      </c>
      <c r="M160" s="73" t="str">
        <f>VLOOKUP($A160,'[1]Contract Price by Style'!$A$2:$J$1260,8,FALSE)</f>
        <v>Accessories</v>
      </c>
    </row>
    <row r="161" spans="1:14" s="79" customFormat="1" ht="17.25" customHeight="1">
      <c r="A161" s="42">
        <v>21960</v>
      </c>
      <c r="B161" s="206">
        <v>1</v>
      </c>
      <c r="C161" s="223"/>
      <c r="D161" s="202" t="s">
        <v>59</v>
      </c>
      <c r="E161" s="215" t="s">
        <v>156</v>
      </c>
      <c r="F161" s="42">
        <f t="shared" si="8"/>
        <v>608518</v>
      </c>
      <c r="G161" s="66" t="str">
        <f>VLOOKUP($A161,'[1]Contract Price by Style'!$A$2:$J$1260,2,FALSE)</f>
        <v>D121</v>
      </c>
      <c r="H161" s="66" t="str">
        <f>VLOOKUP($A161,'[1]Contract Price by Style'!$A$2:$J$1260,3,FALSE)</f>
        <v>B032</v>
      </c>
      <c r="I161" s="66" t="str">
        <f>VLOOKUP($A161,'[1]Contract Price by Style'!$A$2:$J$1260,4,FALSE)</f>
        <v>Silver FA Brevet/</v>
      </c>
      <c r="J161" s="66">
        <f>VLOOKUP($A161,'[1]Contract Price by Style'!$A$2:$J$1260,5,FALSE)</f>
        <v>608518</v>
      </c>
      <c r="K161" s="66" t="str">
        <f>VLOOKUP($A161,'[1]Contract Price by Style'!$A$2:$J$1260,6,FALSE)</f>
        <v xml:space="preserve">Unisex, Silver Dresswear Brevet, Express, Blank </v>
      </c>
      <c r="L161" s="88">
        <f>VLOOKUP($A161,'[1]Contract Price by Style'!$A$2:$J$1260,7,FALSE)</f>
        <v>10.148999999999999</v>
      </c>
      <c r="M161" s="66" t="str">
        <f>VLOOKUP($A161,'[1]Contract Price by Style'!$A$2:$J$1260,8,FALSE)</f>
        <v>Accessories</v>
      </c>
    </row>
    <row r="162" spans="1:14" s="79" customFormat="1" ht="17.25" customHeight="1">
      <c r="A162" s="92">
        <v>21962</v>
      </c>
      <c r="B162" s="208"/>
      <c r="C162" s="224"/>
      <c r="D162" s="203"/>
      <c r="E162" s="215"/>
      <c r="F162" s="42" t="str">
        <f t="shared" si="8"/>
        <v>608518/N</v>
      </c>
      <c r="G162" s="66" t="str">
        <f>VLOOKUP($A162,'[1]Contract Price by Style'!$A$2:$J$1260,2,FALSE)</f>
        <v>D121</v>
      </c>
      <c r="H162" s="66" t="str">
        <f>VLOOKUP($A162,'[1]Contract Price by Style'!$A$2:$J$1260,3,FALSE)</f>
        <v>B032</v>
      </c>
      <c r="I162" s="66" t="str">
        <f>VLOOKUP($A162,'[1]Contract Price by Style'!$A$2:$J$1260,4,FALSE)</f>
        <v>Silver Express Brevet w/name</v>
      </c>
      <c r="J162" s="66" t="str">
        <f>VLOOKUP($A162,'[1]Contract Price by Style'!$A$2:$J$1260,5,FALSE)</f>
        <v>608518/N</v>
      </c>
      <c r="K162" s="66" t="str">
        <f>VLOOKUP($A162,'[1]Contract Price by Style'!$A$2:$J$1260,6,FALSE)</f>
        <v>Unisex, Silver Dresswear Brevet, Express, to be engraved with name</v>
      </c>
      <c r="L162" s="88">
        <f>VLOOKUP($A162,'[1]Contract Price by Style'!$A$2:$J$1260,7,FALSE)</f>
        <v>13.65</v>
      </c>
      <c r="M162" s="66" t="str">
        <f>VLOOKUP($A162,'[1]Contract Price by Style'!$A$2:$J$1260,8,FALSE)</f>
        <v>Accessories</v>
      </c>
    </row>
    <row r="163" spans="1:14" ht="18" customHeight="1">
      <c r="A163" s="42">
        <v>22127</v>
      </c>
      <c r="B163" s="46">
        <v>1</v>
      </c>
      <c r="C163" s="46"/>
      <c r="D163" s="42" t="s">
        <v>46</v>
      </c>
      <c r="E163" s="66" t="s">
        <v>193</v>
      </c>
      <c r="F163" s="42">
        <f t="shared" si="8"/>
        <v>1597</v>
      </c>
      <c r="G163" s="66" t="str">
        <f>VLOOKUP($A163,'[1]Contract Price by Style'!$A$2:$J$1260,2,FALSE)</f>
        <v>W113</v>
      </c>
      <c r="H163" s="66" t="str">
        <f>VLOOKUP($A163,'[1]Contract Price by Style'!$A$2:$J$1260,3,FALSE)</f>
        <v>B080</v>
      </c>
      <c r="I163" s="66" t="str">
        <f>VLOOKUP($A163,'[1]Contract Price by Style'!$A$2:$J$1260,4,FALSE)</f>
        <v>Uni Nv Wind Pant</v>
      </c>
      <c r="J163" s="66">
        <f>VLOOKUP($A163,'[1]Contract Price by Style'!$A$2:$J$1260,5,FALSE)</f>
        <v>1597</v>
      </c>
      <c r="K163" s="66" t="str">
        <f>VLOOKUP($A163,'[1]Contract Price by Style'!$A$2:$J$1260,6,FALSE)</f>
        <v>Unisex, Navy Wind Pant</v>
      </c>
      <c r="L163" s="88">
        <f>VLOOKUP($A163,'[1]Contract Price by Style'!$A$2:$J$1260,7,FALSE)</f>
        <v>40.99</v>
      </c>
      <c r="M163" s="66" t="str">
        <f>VLOOKUP($A163,'[1]Contract Price by Style'!$A$2:$J$1260,8,FALSE)</f>
        <v>Bottoms</v>
      </c>
    </row>
    <row r="164" spans="1:14" ht="18" customHeight="1">
      <c r="A164" s="42">
        <v>23631</v>
      </c>
      <c r="B164" s="101">
        <v>0.5</v>
      </c>
      <c r="C164" s="101">
        <v>0.5</v>
      </c>
      <c r="D164" s="42" t="s">
        <v>52</v>
      </c>
      <c r="E164" s="66" t="s">
        <v>193</v>
      </c>
      <c r="F164" s="42" t="str">
        <f t="shared" si="8"/>
        <v>5966J</v>
      </c>
      <c r="G164" s="66" t="str">
        <f>VLOOKUP($A164,'[1]Contract Price by Style'!$A$2:$J$1260,2,FALSE)</f>
        <v>W117</v>
      </c>
      <c r="H164" s="66" t="str">
        <f>VLOOKUP($A164,'[1]Contract Price by Style'!$A$2:$J$1260,3,FALSE)</f>
        <v>B082</v>
      </c>
      <c r="I164" s="66" t="str">
        <f>VLOOKUP($A164,'[1]Contract Price by Style'!$A$2:$J$1260,4,FALSE)</f>
        <v>Uni Goose Parka R/JZ</v>
      </c>
      <c r="J164" s="66" t="str">
        <f>VLOOKUP($A164,'[1]Contract Price by Style'!$A$2:$J$1260,5,FALSE)</f>
        <v>5966J</v>
      </c>
      <c r="K164" s="66" t="str">
        <f>VLOOKUP($A164,'[1]Contract Price by Style'!$A$2:$J$1260,6,FALSE)</f>
        <v>Unisex, Navy Goose Down Parka, Jazz Logo</v>
      </c>
      <c r="L164" s="88">
        <f>VLOOKUP($A164,'[1]Contract Price by Style'!$A$2:$J$1260,7,FALSE)</f>
        <v>249.95</v>
      </c>
      <c r="M164" s="66" t="str">
        <f>VLOOKUP($A164,'[1]Contract Price by Style'!$A$2:$J$1260,8,FALSE)</f>
        <v>Outerwear</v>
      </c>
    </row>
    <row r="165" spans="1:14" ht="18" customHeight="1">
      <c r="A165" s="95"/>
      <c r="B165" s="96"/>
      <c r="C165" s="102"/>
      <c r="D165" s="102"/>
      <c r="F165" s="103"/>
    </row>
    <row r="166" spans="1:14" ht="18" customHeight="1">
      <c r="A166" s="99" t="s">
        <v>236</v>
      </c>
      <c r="B166" s="99"/>
      <c r="C166" s="99"/>
      <c r="D166" s="99"/>
      <c r="E166" s="67"/>
      <c r="F166" s="99"/>
      <c r="G166" s="84"/>
      <c r="H166" s="84"/>
      <c r="I166" s="84"/>
    </row>
    <row r="167" spans="1:14" ht="18" customHeight="1">
      <c r="A167" s="76" t="s">
        <v>260</v>
      </c>
      <c r="B167" s="78"/>
      <c r="C167" s="78"/>
      <c r="D167" s="78"/>
      <c r="E167" s="68"/>
      <c r="F167" s="78"/>
      <c r="G167" s="87"/>
      <c r="H167" s="87"/>
      <c r="I167" s="87"/>
    </row>
    <row r="168" spans="1:14" s="41" customFormat="1" ht="45">
      <c r="A168" s="33" t="s">
        <v>211</v>
      </c>
      <c r="B168" s="34" t="s">
        <v>42</v>
      </c>
      <c r="C168" s="34" t="s">
        <v>43</v>
      </c>
      <c r="D168" s="35" t="s">
        <v>212</v>
      </c>
      <c r="E168" s="36" t="s">
        <v>221</v>
      </c>
      <c r="F168" s="37" t="s">
        <v>213</v>
      </c>
      <c r="G168" s="38" t="s">
        <v>214</v>
      </c>
      <c r="H168" s="37" t="s">
        <v>215</v>
      </c>
      <c r="I168" s="37" t="s">
        <v>216</v>
      </c>
      <c r="J168" s="37" t="s">
        <v>217</v>
      </c>
      <c r="K168" s="37" t="s">
        <v>210</v>
      </c>
      <c r="L168" s="39" t="s">
        <v>218</v>
      </c>
      <c r="M168" s="40" t="s">
        <v>219</v>
      </c>
    </row>
    <row r="169" spans="1:14" ht="18" customHeight="1">
      <c r="A169" s="42">
        <v>20310</v>
      </c>
      <c r="B169" s="206">
        <v>1</v>
      </c>
      <c r="C169" s="221"/>
      <c r="D169" s="202" t="s">
        <v>100</v>
      </c>
      <c r="E169" s="215" t="s">
        <v>157</v>
      </c>
      <c r="F169" s="42">
        <f t="shared" ref="F169:F192" si="10">J169</f>
        <v>5973</v>
      </c>
      <c r="G169" s="66" t="str">
        <f>VLOOKUP($A169,'[1]Contract Price by Style'!$A$2:$J$1260,2,FALSE)</f>
        <v>D144</v>
      </c>
      <c r="H169" s="66" t="str">
        <f>VLOOKUP($A169,'[1]Contract Price by Style'!$A$2:$J$1260,3,FALSE)</f>
        <v>B049</v>
      </c>
      <c r="I169" s="66" t="str">
        <f>VLOOKUP($A169,'[1]Contract Price by Style'!$A$2:$J$1260,4,FALSE)</f>
        <v>Men Blk AllWeather Coat</v>
      </c>
      <c r="J169" s="66">
        <f>VLOOKUP($A169,'[1]Contract Price by Style'!$A$2:$J$1260,5,FALSE)</f>
        <v>5973</v>
      </c>
      <c r="K169" s="66" t="str">
        <f>VLOOKUP($A169,'[1]Contract Price by Style'!$A$2:$J$1260,6,FALSE)</f>
        <v>Male, Black All Weather Coat</v>
      </c>
      <c r="L169" s="88">
        <f>VLOOKUP($A169,'[1]Contract Price by Style'!$A$2:$J$1260,7,FALSE)</f>
        <v>152.94899999999998</v>
      </c>
      <c r="M169" s="66" t="str">
        <f>VLOOKUP($A169,'[1]Contract Price by Style'!$A$2:$J$1260,8,FALSE)</f>
        <v>Outerwear</v>
      </c>
    </row>
    <row r="170" spans="1:14" ht="18" customHeight="1">
      <c r="A170" s="42">
        <v>20315</v>
      </c>
      <c r="B170" s="208"/>
      <c r="C170" s="222"/>
      <c r="D170" s="203"/>
      <c r="E170" s="215"/>
      <c r="F170" s="42">
        <f t="shared" si="10"/>
        <v>5972</v>
      </c>
      <c r="G170" s="66" t="str">
        <f>VLOOKUP($A170,'[1]Contract Price by Style'!$A$2:$J$1260,2,FALSE)</f>
        <v>D130</v>
      </c>
      <c r="H170" s="66" t="str">
        <f>VLOOKUP($A170,'[1]Contract Price by Style'!$A$2:$J$1260,3,FALSE)</f>
        <v>B048</v>
      </c>
      <c r="I170" s="66" t="str">
        <f>VLOOKUP($A170,'[1]Contract Price by Style'!$A$2:$J$1260,4,FALSE)</f>
        <v>Men Blk Topper Coat</v>
      </c>
      <c r="J170" s="66">
        <f>VLOOKUP($A170,'[1]Contract Price by Style'!$A$2:$J$1260,5,FALSE)</f>
        <v>5972</v>
      </c>
      <c r="K170" s="66" t="str">
        <f>VLOOKUP($A170,'[1]Contract Price by Style'!$A$2:$J$1260,6,FALSE)</f>
        <v>Male, Black Topper Coat</v>
      </c>
      <c r="L170" s="88">
        <f>VLOOKUP($A170,'[1]Contract Price by Style'!$A$2:$J$1260,7,FALSE)</f>
        <v>173.34899999999999</v>
      </c>
      <c r="M170" s="66" t="str">
        <f>VLOOKUP($A170,'[1]Contract Price by Style'!$A$2:$J$1260,8,FALSE)</f>
        <v>Outerwear</v>
      </c>
    </row>
    <row r="171" spans="1:14" ht="18" customHeight="1">
      <c r="A171" s="42">
        <v>28311</v>
      </c>
      <c r="B171" s="206">
        <v>1</v>
      </c>
      <c r="C171" s="206"/>
      <c r="D171" s="206" t="s">
        <v>47</v>
      </c>
      <c r="E171" s="215" t="s">
        <v>157</v>
      </c>
      <c r="F171" s="42">
        <f t="shared" ref="F171:F181" si="11">J171</f>
        <v>5803</v>
      </c>
      <c r="G171" s="66" t="str">
        <f>VLOOKUP($A171,'[1]Contract Price by Style'!$A$2:$J$1260,2,FALSE)</f>
        <v>D138</v>
      </c>
      <c r="H171" s="66" t="str">
        <f>VLOOKUP($A171,'[1]Contract Price by Style'!$A$2:$J$1260,3,FALSE)</f>
        <v>B002</v>
      </c>
      <c r="I171" s="66" t="str">
        <f>VLOOKUP($A171,'[1]Contract Price by Style'!$A$2:$J$1260,4,FALSE)</f>
        <v>Men Nv FA Blazer</v>
      </c>
      <c r="J171" s="66">
        <f>VLOOKUP($A171,'[1]Contract Price by Style'!$A$2:$J$1260,5,FALSE)</f>
        <v>5803</v>
      </c>
      <c r="K171" s="66" t="str">
        <f>VLOOKUP($A171,'[1]Contract Price by Style'!$A$2:$J$1260,6,FALSE)</f>
        <v>Male, Navy Dresswear Blazer</v>
      </c>
      <c r="L171" s="88">
        <f>VLOOKUP($A171,'[1]Contract Price by Style'!$A$2:$J$1260,7,FALSE)</f>
        <v>112.149</v>
      </c>
      <c r="M171" s="66" t="str">
        <f>VLOOKUP($A171,'[1]Contract Price by Style'!$A$2:$J$1260,8,FALSE)</f>
        <v>Blazers</v>
      </c>
    </row>
    <row r="172" spans="1:14" s="91" customFormat="1" ht="18" customHeight="1">
      <c r="A172" s="81">
        <v>28314</v>
      </c>
      <c r="B172" s="207"/>
      <c r="C172" s="207"/>
      <c r="D172" s="207"/>
      <c r="E172" s="215"/>
      <c r="F172" s="81">
        <f t="shared" si="11"/>
        <v>5806</v>
      </c>
      <c r="G172" s="82" t="str">
        <f>VLOOKUP($A172,'[1]Contract Price by Style'!$A$2:$J$1260,2,FALSE)</f>
        <v>D211</v>
      </c>
      <c r="H172" s="82" t="str">
        <f>VLOOKUP($A172,'[1]Contract Price by Style'!$A$2:$J$1260,3,FALSE)</f>
        <v>B144</v>
      </c>
      <c r="I172" s="82" t="str">
        <f>VLOOKUP($A172,'[1]Contract Price by Style'!$A$2:$J$1260,4,FALSE)</f>
        <v>Men Nv FA PolyBlazer</v>
      </c>
      <c r="J172" s="82">
        <f>VLOOKUP($A172,'[1]Contract Price by Style'!$A$2:$J$1260,5,FALSE)</f>
        <v>5806</v>
      </c>
      <c r="K172" s="82" t="str">
        <f>VLOOKUP($A172,'[1]Contract Price by Style'!$A$2:$J$1260,6,FALSE)</f>
        <v>Male, Navy Dresswear Blazer, 100% Polyester</v>
      </c>
      <c r="L172" s="89">
        <f>VLOOKUP($A172,'[1]Contract Price by Style'!$A$2:$J$1260,7,FALSE)</f>
        <v>122.349</v>
      </c>
      <c r="M172" s="82" t="str">
        <f>VLOOKUP($A172,'[1]Contract Price by Style'!$A$2:$J$1260,8,FALSE)</f>
        <v>Blazers</v>
      </c>
      <c r="N172" s="90"/>
    </row>
    <row r="173" spans="1:14" ht="18" customHeight="1">
      <c r="A173" s="42">
        <v>24430</v>
      </c>
      <c r="B173" s="208"/>
      <c r="C173" s="208"/>
      <c r="D173" s="208"/>
      <c r="E173" s="215"/>
      <c r="F173" s="42">
        <f t="shared" si="11"/>
        <v>7016</v>
      </c>
      <c r="G173" s="66" t="str">
        <f>VLOOKUP($A173,'[1]Contract Price by Style'!$A$2:$J$1260,2,FALSE)</f>
        <v>D158</v>
      </c>
      <c r="H173" s="66" t="str">
        <f>VLOOKUP($A173,'[1]Contract Price by Style'!$A$2:$J$1260,3,FALSE)</f>
        <v>B130</v>
      </c>
      <c r="I173" s="66" t="str">
        <f>VLOOKUP($A173,'[1]Contract Price by Style'!$A$2:$J$1260,4,FALSE)</f>
        <v>Men Nv FA Sweater</v>
      </c>
      <c r="J173" s="66">
        <f>VLOOKUP($A173,'[1]Contract Price by Style'!$A$2:$J$1260,5,FALSE)</f>
        <v>7016</v>
      </c>
      <c r="K173" s="66" t="str">
        <f>VLOOKUP($A173,'[1]Contract Price by Style'!$A$2:$J$1260,6,FALSE)</f>
        <v>Male, Navy Dresswear Warm Sweater Zip Cardigan</v>
      </c>
      <c r="L173" s="88">
        <f>VLOOKUP($A173,'[1]Contract Price by Style'!$A$2:$J$1260,7,FALSE)</f>
        <v>47.889000000000003</v>
      </c>
      <c r="M173" s="66" t="str">
        <f>VLOOKUP($A173,'[1]Contract Price by Style'!$A$2:$J$1260,8,FALSE)</f>
        <v>Sweaters</v>
      </c>
    </row>
    <row r="174" spans="1:14" ht="18" customHeight="1">
      <c r="A174" s="42">
        <v>20312</v>
      </c>
      <c r="B174" s="206">
        <v>1</v>
      </c>
      <c r="C174" s="206"/>
      <c r="D174" s="202" t="s">
        <v>46</v>
      </c>
      <c r="E174" s="202" t="s">
        <v>193</v>
      </c>
      <c r="F174" s="42">
        <f t="shared" si="11"/>
        <v>5522</v>
      </c>
      <c r="G174" s="66" t="str">
        <f>VLOOKUP($A174,'[1]Contract Price by Style'!$A$2:$J$1260,2,FALSE)</f>
        <v>D142</v>
      </c>
      <c r="H174" s="66" t="str">
        <f>VLOOKUP($A174,'[1]Contract Price by Style'!$A$2:$J$1260,3,FALSE)</f>
        <v>B021</v>
      </c>
      <c r="I174" s="66" t="str">
        <f>VLOOKUP($A174,'[1]Contract Price by Style'!$A$2:$J$1260,4,FALSE)</f>
        <v>Men Nv FA Suit Vest</v>
      </c>
      <c r="J174" s="66">
        <f>VLOOKUP($A174,'[1]Contract Price by Style'!$A$2:$J$1260,5,FALSE)</f>
        <v>5522</v>
      </c>
      <c r="K174" s="66" t="str">
        <f>VLOOKUP($A174,'[1]Contract Price by Style'!$A$2:$J$1260,6,FALSE)</f>
        <v>Male, Navy Dresswear Vest</v>
      </c>
      <c r="L174" s="88">
        <f>VLOOKUP($A174,'[1]Contract Price by Style'!$A$2:$J$1260,7,FALSE)</f>
        <v>52.989000000000004</v>
      </c>
      <c r="M174" s="66" t="str">
        <f>VLOOKUP($A174,'[1]Contract Price by Style'!$A$2:$J$1260,8,FALSE)</f>
        <v>Vests</v>
      </c>
    </row>
    <row r="175" spans="1:14" s="91" customFormat="1" ht="18" customHeight="1">
      <c r="A175" s="81">
        <v>20313</v>
      </c>
      <c r="B175" s="208"/>
      <c r="C175" s="208"/>
      <c r="D175" s="203"/>
      <c r="E175" s="203"/>
      <c r="F175" s="81">
        <f t="shared" si="11"/>
        <v>5524</v>
      </c>
      <c r="G175" s="82" t="str">
        <f>VLOOKUP($A175,'[1]Contract Price by Style'!$A$2:$J$1260,2,FALSE)</f>
        <v>D208</v>
      </c>
      <c r="H175" s="82" t="str">
        <f>VLOOKUP($A175,'[1]Contract Price by Style'!$A$2:$J$1260,3,FALSE)</f>
        <v>B145</v>
      </c>
      <c r="I175" s="82" t="str">
        <f>VLOOKUP($A175,'[1]Contract Price by Style'!$A$2:$J$1260,4,FALSE)</f>
        <v>Men Nv FA PolySuit Vest</v>
      </c>
      <c r="J175" s="82">
        <f>VLOOKUP($A175,'[1]Contract Price by Style'!$A$2:$J$1260,5,FALSE)</f>
        <v>5524</v>
      </c>
      <c r="K175" s="82" t="str">
        <f>VLOOKUP($A175,'[1]Contract Price by Style'!$A$2:$J$1260,6,FALSE)</f>
        <v>Male, Navy Dresswear Vest, 100% Polyester</v>
      </c>
      <c r="L175" s="89">
        <f>VLOOKUP($A175,'[1]Contract Price by Style'!$A$2:$J$1260,7,FALSE)</f>
        <v>47.889000000000003</v>
      </c>
      <c r="M175" s="82" t="str">
        <f>VLOOKUP($A175,'[1]Contract Price by Style'!$A$2:$J$1260,8,FALSE)</f>
        <v>Vests</v>
      </c>
      <c r="N175" s="90"/>
    </row>
    <row r="176" spans="1:14" ht="18" customHeight="1">
      <c r="A176" s="92">
        <v>21112</v>
      </c>
      <c r="B176" s="206">
        <v>1</v>
      </c>
      <c r="C176" s="206"/>
      <c r="D176" s="202" t="s">
        <v>53</v>
      </c>
      <c r="E176" s="215" t="s">
        <v>157</v>
      </c>
      <c r="F176" s="42">
        <f t="shared" si="11"/>
        <v>3620</v>
      </c>
      <c r="G176" s="66" t="str">
        <f>VLOOKUP($A176,'[1]Contract Price by Style'!$A$2:$J$1260,2,FALSE)</f>
        <v>D107</v>
      </c>
      <c r="H176" s="66" t="str">
        <f>VLOOKUP($A176,'[1]Contract Price by Style'!$A$2:$J$1260,3,FALSE)</f>
        <v>B014</v>
      </c>
      <c r="I176" s="66" t="str">
        <f>VLOOKUP($A176,'[1]Contract Price by Style'!$A$2:$J$1260,4,FALSE)</f>
        <v>Men Lt Blu FA LS Shirt</v>
      </c>
      <c r="J176" s="66">
        <f>VLOOKUP($A176,'[1]Contract Price by Style'!$A$2:$J$1260,5,FALSE)</f>
        <v>3620</v>
      </c>
      <c r="K176" s="66" t="str">
        <f>VLOOKUP($A176,'[1]Contract Price by Style'!$A$2:$J$1260,6,FALSE)</f>
        <v>Male, Blue Dresswear Long Sleeve Shirt</v>
      </c>
      <c r="L176" s="88">
        <f>VLOOKUP($A176,'[1]Contract Price by Style'!$A$2:$J$1260,7,FALSE)</f>
        <v>18.309000000000001</v>
      </c>
      <c r="M176" s="66" t="str">
        <f>VLOOKUP($A176,'[1]Contract Price by Style'!$A$2:$J$1260,8,FALSE)</f>
        <v>Tops</v>
      </c>
    </row>
    <row r="177" spans="1:14" s="91" customFormat="1" ht="18" customHeight="1">
      <c r="A177" s="81">
        <v>21119</v>
      </c>
      <c r="B177" s="207"/>
      <c r="C177" s="207"/>
      <c r="D177" s="209"/>
      <c r="E177" s="215"/>
      <c r="F177" s="81">
        <f t="shared" si="11"/>
        <v>3545</v>
      </c>
      <c r="G177" s="82" t="str">
        <f>VLOOKUP($A177,'[1]Contract Price by Style'!$A$2:$J$1260,2,FALSE)</f>
        <v>D188</v>
      </c>
      <c r="H177" s="82" t="str">
        <f>VLOOKUP($A177,'[1]Contract Price by Style'!$A$2:$J$1260,3,FALSE)</f>
        <v>B069</v>
      </c>
      <c r="I177" s="82" t="str">
        <f>VLOOKUP($A177,'[1]Contract Price by Style'!$A$2:$J$1260,4,FALSE)</f>
        <v>Men Blu FA SS Ctn Shirt</v>
      </c>
      <c r="J177" s="82">
        <f>VLOOKUP($A177,'[1]Contract Price by Style'!$A$2:$J$1260,5,FALSE)</f>
        <v>3545</v>
      </c>
      <c r="K177" s="82" t="str">
        <f>VLOOKUP($A177,'[1]Contract Price by Style'!$A$2:$J$1260,6,FALSE)</f>
        <v>Male, Blue Dresswear Short Sleeve Shirt, 100% Cotton</v>
      </c>
      <c r="L177" s="89">
        <f>VLOOKUP($A177,'[1]Contract Price by Style'!$A$2:$J$1260,7,FALSE)</f>
        <v>21.369</v>
      </c>
      <c r="M177" s="82" t="str">
        <f>VLOOKUP($A177,'[1]Contract Price by Style'!$A$2:$J$1260,8,FALSE)</f>
        <v>Tops</v>
      </c>
      <c r="N177" s="90"/>
    </row>
    <row r="178" spans="1:14" s="91" customFormat="1" ht="18" customHeight="1">
      <c r="A178" s="81">
        <v>21118</v>
      </c>
      <c r="B178" s="207"/>
      <c r="C178" s="207"/>
      <c r="D178" s="209"/>
      <c r="E178" s="215"/>
      <c r="F178" s="81">
        <f t="shared" si="11"/>
        <v>3622</v>
      </c>
      <c r="G178" s="82" t="str">
        <f>VLOOKUP($A178,'[1]Contract Price by Style'!$A$2:$J$1260,2,FALSE)</f>
        <v>D184</v>
      </c>
      <c r="H178" s="82" t="str">
        <f>VLOOKUP($A178,'[1]Contract Price by Style'!$A$2:$J$1260,3,FALSE)</f>
        <v>B068</v>
      </c>
      <c r="I178" s="82" t="str">
        <f>VLOOKUP($A178,'[1]Contract Price by Style'!$A$2:$J$1260,4,FALSE)</f>
        <v>Men Blu FA LS CtnShirt</v>
      </c>
      <c r="J178" s="82">
        <f>VLOOKUP($A178,'[1]Contract Price by Style'!$A$2:$J$1260,5,FALSE)</f>
        <v>3622</v>
      </c>
      <c r="K178" s="82" t="str">
        <f>VLOOKUP($A178,'[1]Contract Price by Style'!$A$2:$J$1260,6,FALSE)</f>
        <v>Male, Blue Dresswear Long Sleeve Shirt, 100% Cotton</v>
      </c>
      <c r="L178" s="89">
        <f>VLOOKUP($A178,'[1]Contract Price by Style'!$A$2:$J$1260,7,FALSE)</f>
        <v>22.388999999999999</v>
      </c>
      <c r="M178" s="82" t="str">
        <f>VLOOKUP($A178,'[1]Contract Price by Style'!$A$2:$J$1260,8,FALSE)</f>
        <v>Tops</v>
      </c>
      <c r="N178" s="90"/>
    </row>
    <row r="179" spans="1:14" ht="18" customHeight="1">
      <c r="A179" s="93">
        <v>21113</v>
      </c>
      <c r="B179" s="208"/>
      <c r="C179" s="208"/>
      <c r="D179" s="203"/>
      <c r="E179" s="215"/>
      <c r="F179" s="42">
        <f t="shared" si="11"/>
        <v>3543</v>
      </c>
      <c r="G179" s="66" t="str">
        <f>VLOOKUP($A179,'[1]Contract Price by Style'!$A$2:$J$1260,2,FALSE)</f>
        <v>D106-S</v>
      </c>
      <c r="H179" s="66" t="str">
        <f>VLOOKUP($A179,'[1]Contract Price by Style'!$A$2:$J$1260,3,FALSE)</f>
        <v>B013</v>
      </c>
      <c r="I179" s="66" t="str">
        <f>VLOOKUP($A179,'[1]Contract Price by Style'!$A$2:$J$1260,4,FALSE)</f>
        <v>Men Lt Blu FA SS Shirt</v>
      </c>
      <c r="J179" s="66">
        <f>VLOOKUP($A179,'[1]Contract Price by Style'!$A$2:$J$1260,5,FALSE)</f>
        <v>3543</v>
      </c>
      <c r="K179" s="66" t="str">
        <f>VLOOKUP($A179,'[1]Contract Price by Style'!$A$2:$J$1260,6,FALSE)</f>
        <v>Male, Blue Dresswear Short Sleeve Shirt</v>
      </c>
      <c r="L179" s="88">
        <f>VLOOKUP($A179,'[1]Contract Price by Style'!$A$2:$J$1260,7,FALSE)</f>
        <v>17.288999999999998</v>
      </c>
      <c r="M179" s="66" t="str">
        <f>VLOOKUP($A179,'[1]Contract Price by Style'!$A$2:$J$1260,8,FALSE)</f>
        <v>Tops</v>
      </c>
    </row>
    <row r="180" spans="1:14" ht="18" customHeight="1">
      <c r="A180" s="42">
        <v>20210</v>
      </c>
      <c r="B180" s="206">
        <v>1</v>
      </c>
      <c r="C180" s="206"/>
      <c r="D180" s="202" t="s">
        <v>50</v>
      </c>
      <c r="E180" s="202" t="s">
        <v>193</v>
      </c>
      <c r="F180" s="42">
        <f t="shared" si="11"/>
        <v>1613</v>
      </c>
      <c r="G180" s="66" t="str">
        <f>VLOOKUP($A180,'[1]Contract Price by Style'!$A$2:$J$1260,2,FALSE)</f>
        <v>D108</v>
      </c>
      <c r="H180" s="66" t="str">
        <f>VLOOKUP($A180,'[1]Contract Price by Style'!$A$2:$J$1260,3,FALSE)</f>
        <v>B006</v>
      </c>
      <c r="I180" s="66" t="str">
        <f>VLOOKUP($A180,'[1]Contract Price by Style'!$A$2:$J$1260,4,FALSE)</f>
        <v>Men Nv FA Pant</v>
      </c>
      <c r="J180" s="66">
        <f>VLOOKUP($A180,'[1]Contract Price by Style'!$A$2:$J$1260,5,FALSE)</f>
        <v>1613</v>
      </c>
      <c r="K180" s="66" t="str">
        <f>VLOOKUP($A180,'[1]Contract Price by Style'!$A$2:$J$1260,6,FALSE)</f>
        <v>Male, Navy Dresswear Pant</v>
      </c>
      <c r="L180" s="88">
        <f>VLOOKUP($A180,'[1]Contract Price by Style'!$A$2:$J$1260,7,FALSE)</f>
        <v>54.009</v>
      </c>
      <c r="M180" s="66" t="str">
        <f>VLOOKUP($A180,'[1]Contract Price by Style'!$A$2:$J$1260,8,FALSE)</f>
        <v>Bottoms</v>
      </c>
    </row>
    <row r="181" spans="1:14" s="91" customFormat="1" ht="18" customHeight="1">
      <c r="A181" s="81">
        <v>20211</v>
      </c>
      <c r="B181" s="208"/>
      <c r="C181" s="208"/>
      <c r="D181" s="203"/>
      <c r="E181" s="203"/>
      <c r="F181" s="81">
        <f t="shared" si="11"/>
        <v>1615</v>
      </c>
      <c r="G181" s="82" t="str">
        <f>VLOOKUP($A181,'[1]Contract Price by Style'!$A$2:$J$1260,2,FALSE)</f>
        <v>D209</v>
      </c>
      <c r="H181" s="82" t="str">
        <f>VLOOKUP($A181,'[1]Contract Price by Style'!$A$2:$J$1260,3,FALSE)</f>
        <v>B141</v>
      </c>
      <c r="I181" s="82" t="str">
        <f>VLOOKUP($A181,'[1]Contract Price by Style'!$A$2:$J$1260,4,FALSE)</f>
        <v>Men Nv FA PolyPant</v>
      </c>
      <c r="J181" s="82">
        <f>VLOOKUP($A181,'[1]Contract Price by Style'!$A$2:$J$1260,5,FALSE)</f>
        <v>1615</v>
      </c>
      <c r="K181" s="82" t="str">
        <f>VLOOKUP($A181,'[1]Contract Price by Style'!$A$2:$J$1260,6,FALSE)</f>
        <v>Male, Navy Dresswear Pant, 100% Polyester</v>
      </c>
      <c r="L181" s="89">
        <f>VLOOKUP($A181,'[1]Contract Price by Style'!$A$2:$J$1260,7,FALSE)</f>
        <v>50.949000000000005</v>
      </c>
      <c r="M181" s="82" t="str">
        <f>VLOOKUP($A181,'[1]Contract Price by Style'!$A$2:$J$1260,8,FALSE)</f>
        <v>Bottoms</v>
      </c>
      <c r="N181" s="90"/>
    </row>
    <row r="182" spans="1:14" ht="18" customHeight="1">
      <c r="A182" s="42">
        <v>21932</v>
      </c>
      <c r="B182" s="46">
        <v>1</v>
      </c>
      <c r="C182" s="46"/>
      <c r="D182" s="42" t="s">
        <v>47</v>
      </c>
      <c r="E182" s="42" t="s">
        <v>193</v>
      </c>
      <c r="F182" s="42">
        <f t="shared" si="10"/>
        <v>6151</v>
      </c>
      <c r="G182" s="66" t="str">
        <f>VLOOKUP($A182,'[1]Contract Price by Style'!$A$2:$J$1260,2,FALSE)</f>
        <v>D124</v>
      </c>
      <c r="H182" s="66" t="str">
        <f>VLOOKUP($A182,'[1]Contract Price by Style'!$A$2:$J$1260,3,FALSE)</f>
        <v>B026</v>
      </c>
      <c r="I182" s="66" t="str">
        <f>VLOOKUP($A182,'[1]Contract Price by Style'!$A$2:$J$1260,4,FALSE)</f>
        <v>Men Blk  FA Leather Belt</v>
      </c>
      <c r="J182" s="66">
        <f>VLOOKUP($A182,'[1]Contract Price by Style'!$A$2:$J$1260,5,FALSE)</f>
        <v>6151</v>
      </c>
      <c r="K182" s="66" t="str">
        <f>VLOOKUP($A182,'[1]Contract Price by Style'!$A$2:$J$1260,6,FALSE)</f>
        <v>Male, Black Dresswear Leather Belt, Silver Buckle</v>
      </c>
      <c r="L182" s="88">
        <f>VLOOKUP($A182,'[1]Contract Price by Style'!$A$2:$J$1260,7,FALSE)</f>
        <v>11.168999999999999</v>
      </c>
      <c r="M182" s="66" t="str">
        <f>VLOOKUP($A182,'[1]Contract Price by Style'!$A$2:$J$1260,8,FALSE)</f>
        <v>Accessories</v>
      </c>
    </row>
    <row r="183" spans="1:14" ht="18" customHeight="1">
      <c r="A183" s="92">
        <v>28930</v>
      </c>
      <c r="B183" s="206">
        <v>1</v>
      </c>
      <c r="C183" s="221"/>
      <c r="D183" s="202" t="s">
        <v>132</v>
      </c>
      <c r="E183" s="215" t="s">
        <v>157</v>
      </c>
      <c r="F183" s="42">
        <f t="shared" si="10"/>
        <v>8196</v>
      </c>
      <c r="G183" s="66" t="str">
        <f>VLOOKUP($A183,'[1]Contract Price by Style'!$A$2:$J$1260,2,FALSE)</f>
        <v>D172</v>
      </c>
      <c r="H183" s="66" t="str">
        <f>VLOOKUP($A183,'[1]Contract Price by Style'!$A$2:$J$1260,3,FALSE)</f>
        <v>B074</v>
      </c>
      <c r="I183" s="66" t="str">
        <f>VLOOKUP($A183,'[1]Contract Price by Style'!$A$2:$J$1260,4,FALSE)</f>
        <v>Men Charcoal FA Tie R/EX</v>
      </c>
      <c r="J183" s="66">
        <f>VLOOKUP($A183,'[1]Contract Price by Style'!$A$2:$J$1260,5,FALSE)</f>
        <v>8196</v>
      </c>
      <c r="K183" s="66" t="str">
        <f>VLOOKUP($A183,'[1]Contract Price by Style'!$A$2:$J$1260,6,FALSE)</f>
        <v>Male, Charcoal/Red Dresswear Tie, EX</v>
      </c>
      <c r="L183" s="88">
        <f>VLOOKUP($A183,'[1]Contract Price by Style'!$A$2:$J$1260,7,FALSE)</f>
        <v>9.69</v>
      </c>
      <c r="M183" s="66" t="str">
        <f>VLOOKUP($A183,'[1]Contract Price by Style'!$A$2:$J$1260,8,FALSE)</f>
        <v>Accessories</v>
      </c>
    </row>
    <row r="184" spans="1:14" ht="18" customHeight="1">
      <c r="A184" s="92">
        <v>28931</v>
      </c>
      <c r="B184" s="208"/>
      <c r="C184" s="222"/>
      <c r="D184" s="203"/>
      <c r="E184" s="215"/>
      <c r="F184" s="42">
        <f t="shared" si="10"/>
        <v>8197</v>
      </c>
      <c r="G184" s="66" t="str">
        <f>VLOOKUP($A184,'[1]Contract Price by Style'!$A$2:$J$1260,2,FALSE)</f>
        <v>D186</v>
      </c>
      <c r="H184" s="66" t="str">
        <f>VLOOKUP($A184,'[1]Contract Price by Style'!$A$2:$J$1260,3,FALSE)</f>
        <v>B075</v>
      </c>
      <c r="I184" s="66" t="str">
        <f>VLOOKUP($A184,'[1]Contract Price by Style'!$A$2:$J$1260,4,FALSE)</f>
        <v>Men Charcoal FA Clip Tie R/EX</v>
      </c>
      <c r="J184" s="66">
        <f>VLOOKUP($A184,'[1]Contract Price by Style'!$A$2:$J$1260,5,FALSE)</f>
        <v>8197</v>
      </c>
      <c r="K184" s="66" t="str">
        <f>VLOOKUP($A184,'[1]Contract Price by Style'!$A$2:$J$1260,6,FALSE)</f>
        <v>Male, Charcoal/Red Dresswear Clip Tie, EX</v>
      </c>
      <c r="L184" s="88">
        <f>VLOOKUP($A184,'[1]Contract Price by Style'!$A$2:$J$1260,7,FALSE)</f>
        <v>9.69</v>
      </c>
      <c r="M184" s="66" t="str">
        <f>VLOOKUP($A184,'[1]Contract Price by Style'!$A$2:$J$1260,8,FALSE)</f>
        <v>Accessories</v>
      </c>
    </row>
    <row r="185" spans="1:14" ht="18" customHeight="1">
      <c r="A185" s="42">
        <v>24938</v>
      </c>
      <c r="B185" s="46">
        <v>1</v>
      </c>
      <c r="C185" s="46"/>
      <c r="D185" s="42" t="s">
        <v>46</v>
      </c>
      <c r="E185" s="42" t="s">
        <v>193</v>
      </c>
      <c r="F185" s="42" t="str">
        <f t="shared" si="10"/>
        <v>8166E</v>
      </c>
      <c r="G185" s="66" t="str">
        <f>VLOOKUP($A185,'[1]Contract Price by Style'!$A$2:$J$1260,2,FALSE)</f>
        <v>D131-S</v>
      </c>
      <c r="H185" s="66" t="str">
        <f>VLOOKUP($A185,'[1]Contract Price by Style'!$A$2:$J$1260,3,FALSE)</f>
        <v>B071</v>
      </c>
      <c r="I185" s="66" t="str">
        <f>VLOOKUP($A185,'[1]Contract Price by Style'!$A$2:$J$1260,4,FALSE)</f>
        <v>Red FA Winter Scarf/EX</v>
      </c>
      <c r="J185" s="66" t="str">
        <f>VLOOKUP($A185,'[1]Contract Price by Style'!$A$2:$J$1260,5,FALSE)</f>
        <v>8166E</v>
      </c>
      <c r="K185" s="66" t="str">
        <f>VLOOKUP($A185,'[1]Contract Price by Style'!$A$2:$J$1260,6,FALSE)</f>
        <v>Unisex, Red Winter Scarf, EX Logo</v>
      </c>
      <c r="L185" s="88">
        <f>VLOOKUP($A185,'[1]Contract Price by Style'!$A$2:$J$1260,7,FALSE)</f>
        <v>22.39</v>
      </c>
      <c r="M185" s="66" t="str">
        <f>VLOOKUP($A185,'[1]Contract Price by Style'!$A$2:$J$1260,8,FALSE)</f>
        <v>Accessories</v>
      </c>
    </row>
    <row r="186" spans="1:14" ht="19.5" customHeight="1">
      <c r="A186" s="42">
        <v>24900</v>
      </c>
      <c r="B186" s="46">
        <v>1</v>
      </c>
      <c r="C186" s="92"/>
      <c r="D186" s="42" t="s">
        <v>46</v>
      </c>
      <c r="E186" s="42" t="s">
        <v>193</v>
      </c>
      <c r="F186" s="42">
        <f t="shared" si="10"/>
        <v>6046</v>
      </c>
      <c r="G186" s="66" t="str">
        <f>VLOOKUP($A186,'[1]Contract Price by Style'!$A$2:$J$1260,2,FALSE)</f>
        <v>D105</v>
      </c>
      <c r="H186" s="66" t="str">
        <f>VLOOKUP($A186,'[1]Contract Price by Style'!$A$2:$J$1260,3,FALSE)</f>
        <v>B028</v>
      </c>
      <c r="I186" s="66" t="str">
        <f>VLOOKUP($A186,'[1]Contract Price by Style'!$A$2:$J$1260,4,FALSE)</f>
        <v>Lanyard Blu wRdChar ACExp</v>
      </c>
      <c r="J186" s="66">
        <f>VLOOKUP($A186,'[1]Contract Price by Style'!$A$2:$J$1260,5,FALSE)</f>
        <v>6046</v>
      </c>
      <c r="K186" s="66" t="str">
        <f>VLOOKUP($A186,'[1]Contract Price by Style'!$A$2:$J$1260,6,FALSE)</f>
        <v>Unisex Air Canada Express Lanyard</v>
      </c>
      <c r="L186" s="88">
        <f>VLOOKUP($A186,'[1]Contract Price by Style'!$A$2:$J$1260,7,FALSE)</f>
        <v>1.7238</v>
      </c>
      <c r="M186" s="66" t="str">
        <f>VLOOKUP($A186,'[1]Contract Price by Style'!$A$2:$J$1260,8,FALSE)</f>
        <v>Accessories</v>
      </c>
    </row>
    <row r="187" spans="1:14" ht="18" customHeight="1">
      <c r="A187" s="42">
        <v>1933</v>
      </c>
      <c r="B187" s="46">
        <v>1</v>
      </c>
      <c r="C187" s="101"/>
      <c r="D187" s="42" t="s">
        <v>46</v>
      </c>
      <c r="E187" s="42" t="s">
        <v>193</v>
      </c>
      <c r="F187" s="42">
        <f t="shared" si="10"/>
        <v>6058</v>
      </c>
      <c r="G187" s="66" t="str">
        <f>VLOOKUP($A187,'[1]Contract Price by Style'!$A$2:$J$1260,2,FALSE)</f>
        <v>D132</v>
      </c>
      <c r="H187" s="66" t="str">
        <f>VLOOKUP($A187,'[1]Contract Price by Style'!$A$2:$J$1260,3,FALSE)</f>
        <v>B054</v>
      </c>
      <c r="I187" s="66" t="str">
        <f>VLOOKUP($A187,'[1]Contract Price by Style'!$A$2:$J$1260,4,FALSE)</f>
        <v>Men Blk Leather Gloves</v>
      </c>
      <c r="J187" s="66">
        <f>VLOOKUP($A187,'[1]Contract Price by Style'!$A$2:$J$1260,5,FALSE)</f>
        <v>6058</v>
      </c>
      <c r="K187" s="66" t="str">
        <f>VLOOKUP($A187,'[1]Contract Price by Style'!$A$2:$J$1260,6,FALSE)</f>
        <v>Male, Black Leather Gloves</v>
      </c>
      <c r="L187" s="88">
        <f>VLOOKUP($A187,'[1]Contract Price by Style'!$A$2:$J$1260,7,FALSE)</f>
        <v>24.428999999999998</v>
      </c>
      <c r="M187" s="66" t="str">
        <f>VLOOKUP($A187,'[1]Contract Price by Style'!$A$2:$J$1260,8,FALSE)</f>
        <v>Accessories</v>
      </c>
    </row>
    <row r="188" spans="1:14" s="94" customFormat="1" ht="15">
      <c r="A188" s="92">
        <v>1979</v>
      </c>
      <c r="B188" s="69">
        <v>1</v>
      </c>
      <c r="C188" s="80"/>
      <c r="D188" s="70" t="s">
        <v>248</v>
      </c>
      <c r="E188" s="80"/>
      <c r="F188" s="71">
        <f t="shared" si="10"/>
        <v>6067</v>
      </c>
      <c r="G188" s="71" t="str">
        <f>VLOOKUP($A188,'[1]Contract Price by Style'!$A$2:$J$1260,2,FALSE)</f>
        <v>NONE</v>
      </c>
      <c r="H188" s="71" t="str">
        <f>VLOOKUP($A188,'[1]Contract Price by Style'!$A$2:$J$1260,3,FALSE)</f>
        <v>B090</v>
      </c>
      <c r="I188" s="71" t="str">
        <f>VLOOKUP($A188,'[1]Contract Price by Style'!$A$2:$J$1260,4,FALSE)</f>
        <v>Slv Clutchback for Brevets</v>
      </c>
      <c r="J188" s="71">
        <f>VLOOKUP($A188,'[1]Contract Price by Style'!$A$2:$J$1260,5,FALSE)</f>
        <v>6067</v>
      </c>
      <c r="K188" s="71" t="str">
        <f>VLOOKUP($A188,'[1]Contract Price by Style'!$A$2:$J$1260,6,FALSE)</f>
        <v>Unisex, Silver Replacement Clutchbacks for Brevets</v>
      </c>
      <c r="L188" s="72">
        <f>VLOOKUP($A188,'[1]Contract Price by Style'!$A$2:$J$1260,7,FALSE)</f>
        <v>0.75</v>
      </c>
      <c r="M188" s="73" t="str">
        <f>VLOOKUP($A188,'[1]Contract Price by Style'!$A$2:$J$1260,8,FALSE)</f>
        <v>Accessories</v>
      </c>
    </row>
    <row r="189" spans="1:14" s="79" customFormat="1" ht="17.25" customHeight="1">
      <c r="A189" s="42">
        <v>21960</v>
      </c>
      <c r="B189" s="206">
        <v>1</v>
      </c>
      <c r="C189" s="223"/>
      <c r="D189" s="202" t="s">
        <v>59</v>
      </c>
      <c r="E189" s="215" t="s">
        <v>157</v>
      </c>
      <c r="F189" s="42">
        <f t="shared" si="10"/>
        <v>608518</v>
      </c>
      <c r="G189" s="66" t="str">
        <f>VLOOKUP($A189,'[1]Contract Price by Style'!$A$2:$J$1260,2,FALSE)</f>
        <v>D121</v>
      </c>
      <c r="H189" s="66" t="str">
        <f>VLOOKUP($A189,'[1]Contract Price by Style'!$A$2:$J$1260,3,FALSE)</f>
        <v>B032</v>
      </c>
      <c r="I189" s="66" t="str">
        <f>VLOOKUP($A189,'[1]Contract Price by Style'!$A$2:$J$1260,4,FALSE)</f>
        <v>Silver FA Brevet/</v>
      </c>
      <c r="J189" s="66">
        <f>VLOOKUP($A189,'[1]Contract Price by Style'!$A$2:$J$1260,5,FALSE)</f>
        <v>608518</v>
      </c>
      <c r="K189" s="66" t="str">
        <f>VLOOKUP($A189,'[1]Contract Price by Style'!$A$2:$J$1260,6,FALSE)</f>
        <v xml:space="preserve">Unisex, Silver Dresswear Brevet, Express, Blank </v>
      </c>
      <c r="L189" s="88">
        <f>VLOOKUP($A189,'[1]Contract Price by Style'!$A$2:$J$1260,7,FALSE)</f>
        <v>10.148999999999999</v>
      </c>
      <c r="M189" s="66" t="str">
        <f>VLOOKUP($A189,'[1]Contract Price by Style'!$A$2:$J$1260,8,FALSE)</f>
        <v>Accessories</v>
      </c>
    </row>
    <row r="190" spans="1:14" s="79" customFormat="1" ht="17.25" customHeight="1">
      <c r="A190" s="92">
        <v>21962</v>
      </c>
      <c r="B190" s="208"/>
      <c r="C190" s="224"/>
      <c r="D190" s="203"/>
      <c r="E190" s="215"/>
      <c r="F190" s="42" t="str">
        <f t="shared" si="10"/>
        <v>608518/N</v>
      </c>
      <c r="G190" s="66" t="str">
        <f>VLOOKUP($A190,'[1]Contract Price by Style'!$A$2:$J$1260,2,FALSE)</f>
        <v>D121</v>
      </c>
      <c r="H190" s="66" t="str">
        <f>VLOOKUP($A190,'[1]Contract Price by Style'!$A$2:$J$1260,3,FALSE)</f>
        <v>B032</v>
      </c>
      <c r="I190" s="66" t="str">
        <f>VLOOKUP($A190,'[1]Contract Price by Style'!$A$2:$J$1260,4,FALSE)</f>
        <v>Silver Express Brevet w/name</v>
      </c>
      <c r="J190" s="66" t="str">
        <f>VLOOKUP($A190,'[1]Contract Price by Style'!$A$2:$J$1260,5,FALSE)</f>
        <v>608518/N</v>
      </c>
      <c r="K190" s="66" t="str">
        <f>VLOOKUP($A190,'[1]Contract Price by Style'!$A$2:$J$1260,6,FALSE)</f>
        <v>Unisex, Silver Dresswear Brevet, Express, to be engraved with name</v>
      </c>
      <c r="L190" s="88">
        <f>VLOOKUP($A190,'[1]Contract Price by Style'!$A$2:$J$1260,7,FALSE)</f>
        <v>13.65</v>
      </c>
      <c r="M190" s="66" t="str">
        <f>VLOOKUP($A190,'[1]Contract Price by Style'!$A$2:$J$1260,8,FALSE)</f>
        <v>Accessories</v>
      </c>
    </row>
    <row r="191" spans="1:14" ht="18" customHeight="1">
      <c r="A191" s="42">
        <v>22127</v>
      </c>
      <c r="B191" s="46">
        <v>1</v>
      </c>
      <c r="C191" s="46"/>
      <c r="D191" s="42" t="s">
        <v>46</v>
      </c>
      <c r="E191" s="42" t="s">
        <v>193</v>
      </c>
      <c r="F191" s="42">
        <f t="shared" si="10"/>
        <v>1597</v>
      </c>
      <c r="G191" s="66" t="str">
        <f>VLOOKUP($A191,'[1]Contract Price by Style'!$A$2:$J$1260,2,FALSE)</f>
        <v>W113</v>
      </c>
      <c r="H191" s="66" t="str">
        <f>VLOOKUP($A191,'[1]Contract Price by Style'!$A$2:$J$1260,3,FALSE)</f>
        <v>B080</v>
      </c>
      <c r="I191" s="66" t="str">
        <f>VLOOKUP($A191,'[1]Contract Price by Style'!$A$2:$J$1260,4,FALSE)</f>
        <v>Uni Nv Wind Pant</v>
      </c>
      <c r="J191" s="66">
        <f>VLOOKUP($A191,'[1]Contract Price by Style'!$A$2:$J$1260,5,FALSE)</f>
        <v>1597</v>
      </c>
      <c r="K191" s="66" t="str">
        <f>VLOOKUP($A191,'[1]Contract Price by Style'!$A$2:$J$1260,6,FALSE)</f>
        <v>Unisex, Navy Wind Pant</v>
      </c>
      <c r="L191" s="88">
        <f>VLOOKUP($A191,'[1]Contract Price by Style'!$A$2:$J$1260,7,FALSE)</f>
        <v>40.99</v>
      </c>
      <c r="M191" s="66" t="str">
        <f>VLOOKUP($A191,'[1]Contract Price by Style'!$A$2:$J$1260,8,FALSE)</f>
        <v>Bottoms</v>
      </c>
    </row>
    <row r="192" spans="1:14" ht="18" customHeight="1">
      <c r="A192" s="42">
        <v>23631</v>
      </c>
      <c r="B192" s="101">
        <v>0.5</v>
      </c>
      <c r="C192" s="101">
        <v>0.5</v>
      </c>
      <c r="D192" s="42" t="s">
        <v>52</v>
      </c>
      <c r="E192" s="42" t="s">
        <v>193</v>
      </c>
      <c r="F192" s="42" t="str">
        <f t="shared" si="10"/>
        <v>5966J</v>
      </c>
      <c r="G192" s="66" t="str">
        <f>VLOOKUP($A192,'[1]Contract Price by Style'!$A$2:$J$1260,2,FALSE)</f>
        <v>W117</v>
      </c>
      <c r="H192" s="66" t="str">
        <f>VLOOKUP($A192,'[1]Contract Price by Style'!$A$2:$J$1260,3,FALSE)</f>
        <v>B082</v>
      </c>
      <c r="I192" s="66" t="str">
        <f>VLOOKUP($A192,'[1]Contract Price by Style'!$A$2:$J$1260,4,FALSE)</f>
        <v>Uni Goose Parka R/JZ</v>
      </c>
      <c r="J192" s="66" t="str">
        <f>VLOOKUP($A192,'[1]Contract Price by Style'!$A$2:$J$1260,5,FALSE)</f>
        <v>5966J</v>
      </c>
      <c r="K192" s="66" t="str">
        <f>VLOOKUP($A192,'[1]Contract Price by Style'!$A$2:$J$1260,6,FALSE)</f>
        <v>Unisex, Navy Goose Down Parka, Jazz Logo</v>
      </c>
      <c r="L192" s="88">
        <f>VLOOKUP($A192,'[1]Contract Price by Style'!$A$2:$J$1260,7,FALSE)</f>
        <v>249.95</v>
      </c>
      <c r="M192" s="66" t="str">
        <f>VLOOKUP($A192,'[1]Contract Price by Style'!$A$2:$J$1260,8,FALSE)</f>
        <v>Outerwear</v>
      </c>
    </row>
    <row r="194" spans="1:14" ht="18" customHeight="1">
      <c r="A194" s="83" t="s">
        <v>237</v>
      </c>
      <c r="B194" s="83"/>
      <c r="C194" s="83"/>
      <c r="D194" s="83"/>
      <c r="E194" s="67"/>
      <c r="F194" s="83"/>
      <c r="G194" s="105"/>
      <c r="H194" s="84"/>
      <c r="I194" s="84"/>
    </row>
    <row r="195" spans="1:14" ht="18" customHeight="1">
      <c r="A195" s="76" t="s">
        <v>261</v>
      </c>
      <c r="B195" s="77"/>
      <c r="C195" s="77"/>
      <c r="D195" s="77"/>
      <c r="E195" s="68"/>
      <c r="F195" s="77"/>
      <c r="G195" s="106"/>
      <c r="H195" s="87"/>
      <c r="I195" s="87"/>
    </row>
    <row r="196" spans="1:14" s="41" customFormat="1" ht="45">
      <c r="A196" s="33" t="s">
        <v>211</v>
      </c>
      <c r="B196" s="34" t="s">
        <v>42</v>
      </c>
      <c r="C196" s="34" t="s">
        <v>43</v>
      </c>
      <c r="D196" s="35" t="s">
        <v>212</v>
      </c>
      <c r="E196" s="36" t="s">
        <v>221</v>
      </c>
      <c r="F196" s="37" t="s">
        <v>213</v>
      </c>
      <c r="G196" s="38" t="s">
        <v>214</v>
      </c>
      <c r="H196" s="37" t="s">
        <v>215</v>
      </c>
      <c r="I196" s="37" t="s">
        <v>216</v>
      </c>
      <c r="J196" s="37" t="s">
        <v>217</v>
      </c>
      <c r="K196" s="37" t="s">
        <v>210</v>
      </c>
      <c r="L196" s="39" t="s">
        <v>218</v>
      </c>
      <c r="M196" s="40" t="s">
        <v>219</v>
      </c>
    </row>
    <row r="197" spans="1:14" ht="18" customHeight="1">
      <c r="A197" s="42">
        <v>20320</v>
      </c>
      <c r="B197" s="206">
        <v>0.5</v>
      </c>
      <c r="C197" s="206">
        <v>0.5</v>
      </c>
      <c r="D197" s="202" t="s">
        <v>52</v>
      </c>
      <c r="E197" s="204" t="s">
        <v>158</v>
      </c>
      <c r="F197" s="42">
        <f t="shared" ref="F197:F227" si="12">J197</f>
        <v>5441</v>
      </c>
      <c r="G197" s="66" t="str">
        <f>VLOOKUP($A197,'[1]Contract Price by Style'!$A$2:$J$1260,2,FALSE)</f>
        <v>D146-S</v>
      </c>
      <c r="H197" s="66" t="str">
        <f>VLOOKUP($A197,'[1]Contract Price by Style'!$A$2:$J$1260,3,FALSE)</f>
        <v>B051</v>
      </c>
      <c r="I197" s="66" t="str">
        <f>VLOOKUP($A197,'[1]Contract Price by Style'!$A$2:$J$1260,4,FALSE)</f>
        <v>Wmn Blk AllWeather Coat</v>
      </c>
      <c r="J197" s="66">
        <f>VLOOKUP($A197,'[1]Contract Price by Style'!$A$2:$J$1260,5,FALSE)</f>
        <v>5441</v>
      </c>
      <c r="K197" s="66" t="str">
        <f>VLOOKUP($A197,'[1]Contract Price by Style'!$A$2:$J$1260,6,FALSE)</f>
        <v>Female, Black All Weather  Coat</v>
      </c>
      <c r="L197" s="88">
        <f>VLOOKUP($A197,'[1]Contract Price by Style'!$A$2:$J$1260,7,FALSE)</f>
        <v>152.94899999999998</v>
      </c>
      <c r="M197" s="66" t="str">
        <f>VLOOKUP($A197,'[1]Contract Price by Style'!$A$2:$J$1260,8,FALSE)</f>
        <v>Outerwear</v>
      </c>
    </row>
    <row r="198" spans="1:14" ht="18" customHeight="1">
      <c r="A198" s="42">
        <v>20325</v>
      </c>
      <c r="B198" s="208"/>
      <c r="C198" s="208"/>
      <c r="D198" s="203"/>
      <c r="E198" s="205"/>
      <c r="F198" s="42">
        <f t="shared" si="12"/>
        <v>5440</v>
      </c>
      <c r="G198" s="66" t="str">
        <f>VLOOKUP($A198,'[1]Contract Price by Style'!$A$2:$J$1260,2,FALSE)</f>
        <v>D139</v>
      </c>
      <c r="H198" s="66" t="str">
        <f>VLOOKUP($A198,'[1]Contract Price by Style'!$A$2:$J$1260,3,FALSE)</f>
        <v>B050</v>
      </c>
      <c r="I198" s="66" t="str">
        <f>VLOOKUP($A198,'[1]Contract Price by Style'!$A$2:$J$1260,4,FALSE)</f>
        <v>Wmn Blk Topper Coat</v>
      </c>
      <c r="J198" s="66">
        <f>VLOOKUP($A198,'[1]Contract Price by Style'!$A$2:$J$1260,5,FALSE)</f>
        <v>5440</v>
      </c>
      <c r="K198" s="66" t="str">
        <f>VLOOKUP($A198,'[1]Contract Price by Style'!$A$2:$J$1260,6,FALSE)</f>
        <v>Female, Black Topper Coat</v>
      </c>
      <c r="L198" s="88">
        <f>VLOOKUP($A198,'[1]Contract Price by Style'!$A$2:$J$1260,7,FALSE)</f>
        <v>173.34899999999999</v>
      </c>
      <c r="M198" s="66" t="str">
        <f>VLOOKUP($A198,'[1]Contract Price by Style'!$A$2:$J$1260,8,FALSE)</f>
        <v>Outerwear</v>
      </c>
    </row>
    <row r="199" spans="1:14" ht="18" customHeight="1">
      <c r="A199" s="42">
        <v>28322</v>
      </c>
      <c r="B199" s="206">
        <v>0.5</v>
      </c>
      <c r="C199" s="206">
        <v>0.5</v>
      </c>
      <c r="D199" s="202" t="s">
        <v>47</v>
      </c>
      <c r="E199" s="204" t="s">
        <v>157</v>
      </c>
      <c r="F199" s="42">
        <f t="shared" si="12"/>
        <v>5310</v>
      </c>
      <c r="G199" s="66" t="str">
        <f>VLOOKUP($A199,'[1]Contract Price by Style'!$A$2:$J$1260,2,FALSE)</f>
        <v>D111-S</v>
      </c>
      <c r="H199" s="66" t="str">
        <f>VLOOKUP($A199,'[1]Contract Price by Style'!$A$2:$J$1260,3,FALSE)</f>
        <v>B001</v>
      </c>
      <c r="I199" s="66" t="str">
        <f>VLOOKUP($A199,'[1]Contract Price by Style'!$A$2:$J$1260,4,FALSE)</f>
        <v>Wmn Nv FA Blazer</v>
      </c>
      <c r="J199" s="66">
        <f>VLOOKUP($A199,'[1]Contract Price by Style'!$A$2:$J$1260,5,FALSE)</f>
        <v>5310</v>
      </c>
      <c r="K199" s="66" t="str">
        <f>VLOOKUP($A199,'[1]Contract Price by Style'!$A$2:$J$1260,6,FALSE)</f>
        <v>Female, Navy Dresswear Blazer</v>
      </c>
      <c r="L199" s="88">
        <f>VLOOKUP($A199,'[1]Contract Price by Style'!$A$2:$J$1260,7,FALSE)</f>
        <v>112.149</v>
      </c>
      <c r="M199" s="66" t="str">
        <f>VLOOKUP($A199,'[1]Contract Price by Style'!$A$2:$J$1260,8,FALSE)</f>
        <v>Blazers</v>
      </c>
    </row>
    <row r="200" spans="1:14" s="91" customFormat="1" ht="18" customHeight="1">
      <c r="A200" s="81">
        <v>28323</v>
      </c>
      <c r="B200" s="207"/>
      <c r="C200" s="207"/>
      <c r="D200" s="209"/>
      <c r="E200" s="210"/>
      <c r="F200" s="81">
        <f t="shared" ref="F200:F216" si="13">J200</f>
        <v>5313</v>
      </c>
      <c r="G200" s="82" t="str">
        <f>VLOOKUP($A200,'[1]Contract Price by Style'!$A$2:$J$1260,2,FALSE)</f>
        <v>D202</v>
      </c>
      <c r="H200" s="82" t="str">
        <f>VLOOKUP($A200,'[1]Contract Price by Style'!$A$2:$J$1260,3,FALSE)</f>
        <v>B142</v>
      </c>
      <c r="I200" s="82" t="str">
        <f>VLOOKUP($A200,'[1]Contract Price by Style'!$A$2:$J$1260,4,FALSE)</f>
        <v>Wmn Nv FA PolyBlazer</v>
      </c>
      <c r="J200" s="82">
        <f>VLOOKUP($A200,'[1]Contract Price by Style'!$A$2:$J$1260,5,FALSE)</f>
        <v>5313</v>
      </c>
      <c r="K200" s="82" t="str">
        <f>VLOOKUP($A200,'[1]Contract Price by Style'!$A$2:$J$1260,6,FALSE)</f>
        <v>Female, Navy Dresswear Blazer, 100% Polyester</v>
      </c>
      <c r="L200" s="89">
        <f>VLOOKUP($A200,'[1]Contract Price by Style'!$A$2:$J$1260,7,FALSE)</f>
        <v>122.349</v>
      </c>
      <c r="M200" s="82" t="str">
        <f>VLOOKUP($A200,'[1]Contract Price by Style'!$A$2:$J$1260,8,FALSE)</f>
        <v>Blazers</v>
      </c>
      <c r="N200" s="90"/>
    </row>
    <row r="201" spans="1:14" ht="18" customHeight="1">
      <c r="A201" s="42">
        <v>24440</v>
      </c>
      <c r="B201" s="208"/>
      <c r="C201" s="208"/>
      <c r="D201" s="203"/>
      <c r="E201" s="205"/>
      <c r="F201" s="42">
        <f t="shared" si="13"/>
        <v>7017</v>
      </c>
      <c r="G201" s="66" t="str">
        <f>VLOOKUP($A201,'[1]Contract Price by Style'!$A$2:$J$1260,2,FALSE)</f>
        <v>D135</v>
      </c>
      <c r="H201" s="66" t="str">
        <f>VLOOKUP($A201,'[1]Contract Price by Style'!$A$2:$J$1260,3,FALSE)</f>
        <v>B131</v>
      </c>
      <c r="I201" s="66" t="str">
        <f>VLOOKUP($A201,'[1]Contract Price by Style'!$A$2:$J$1260,4,FALSE)</f>
        <v>Wmn Nv FA Sweater</v>
      </c>
      <c r="J201" s="66">
        <f>VLOOKUP($A201,'[1]Contract Price by Style'!$A$2:$J$1260,5,FALSE)</f>
        <v>7017</v>
      </c>
      <c r="K201" s="66" t="str">
        <f>VLOOKUP($A201,'[1]Contract Price by Style'!$A$2:$J$1260,6,FALSE)</f>
        <v>Female, Navy Dresswear Warm Sweater Zip Cardigan</v>
      </c>
      <c r="L201" s="88">
        <f>VLOOKUP($A201,'[1]Contract Price by Style'!$A$2:$J$1260,7,FALSE)</f>
        <v>40.749000000000002</v>
      </c>
      <c r="M201" s="66" t="str">
        <f>VLOOKUP($A201,'[1]Contract Price by Style'!$A$2:$J$1260,8,FALSE)</f>
        <v>Sweaters</v>
      </c>
    </row>
    <row r="202" spans="1:14" ht="18" customHeight="1">
      <c r="A202" s="42">
        <v>20321</v>
      </c>
      <c r="B202" s="200">
        <v>0.5</v>
      </c>
      <c r="C202" s="200">
        <v>0.5</v>
      </c>
      <c r="D202" s="202" t="s">
        <v>46</v>
      </c>
      <c r="E202" s="204" t="s">
        <v>193</v>
      </c>
      <c r="F202" s="42">
        <f t="shared" si="13"/>
        <v>5056</v>
      </c>
      <c r="G202" s="66" t="str">
        <f>VLOOKUP($A202,'[1]Contract Price by Style'!$A$2:$J$1260,2,FALSE)</f>
        <v>D118</v>
      </c>
      <c r="H202" s="66" t="str">
        <f>VLOOKUP($A202,'[1]Contract Price by Style'!$A$2:$J$1260,3,FALSE)</f>
        <v>B020</v>
      </c>
      <c r="I202" s="66" t="str">
        <f>VLOOKUP($A202,'[1]Contract Price by Style'!$A$2:$J$1260,4,FALSE)</f>
        <v>Wmn Nv FA Suit Vest</v>
      </c>
      <c r="J202" s="66">
        <f>VLOOKUP($A202,'[1]Contract Price by Style'!$A$2:$J$1260,5,FALSE)</f>
        <v>5056</v>
      </c>
      <c r="K202" s="66" t="str">
        <f>VLOOKUP($A202,'[1]Contract Price by Style'!$A$2:$J$1260,6,FALSE)</f>
        <v>Female, Navy Dresswear Vest</v>
      </c>
      <c r="L202" s="88">
        <f>VLOOKUP($A202,'[1]Contract Price by Style'!$A$2:$J$1260,7,FALSE)</f>
        <v>50.949000000000005</v>
      </c>
      <c r="M202" s="66" t="str">
        <f>VLOOKUP($A202,'[1]Contract Price by Style'!$A$2:$J$1260,8,FALSE)</f>
        <v>Vests</v>
      </c>
    </row>
    <row r="203" spans="1:14" s="91" customFormat="1" ht="18" customHeight="1">
      <c r="A203" s="81">
        <v>20319</v>
      </c>
      <c r="B203" s="201"/>
      <c r="C203" s="201"/>
      <c r="D203" s="203"/>
      <c r="E203" s="205"/>
      <c r="F203" s="81">
        <f t="shared" si="13"/>
        <v>5057</v>
      </c>
      <c r="G203" s="82" t="str">
        <f>VLOOKUP($A203,'[1]Contract Price by Style'!$A$2:$J$1260,2,FALSE)</f>
        <v>D207</v>
      </c>
      <c r="H203" s="82" t="str">
        <f>VLOOKUP($A203,'[1]Contract Price by Style'!$A$2:$J$1260,3,FALSE)</f>
        <v>B143</v>
      </c>
      <c r="I203" s="82" t="str">
        <f>VLOOKUP($A203,'[1]Contract Price by Style'!$A$2:$J$1260,4,FALSE)</f>
        <v>Wmn Nv FA PolySuit Vest</v>
      </c>
      <c r="J203" s="82">
        <f>VLOOKUP($A203,'[1]Contract Price by Style'!$A$2:$J$1260,5,FALSE)</f>
        <v>5057</v>
      </c>
      <c r="K203" s="82" t="str">
        <f>VLOOKUP($A203,'[1]Contract Price by Style'!$A$2:$J$1260,6,FALSE)</f>
        <v>Female, Navy Dresswear Vest, 100% Polyester</v>
      </c>
      <c r="L203" s="89">
        <f>VLOOKUP($A203,'[1]Contract Price by Style'!$A$2:$J$1260,7,FALSE)</f>
        <v>45.849000000000004</v>
      </c>
      <c r="M203" s="82" t="str">
        <f>VLOOKUP($A203,'[1]Contract Price by Style'!$A$2:$J$1260,8,FALSE)</f>
        <v>Vests</v>
      </c>
      <c r="N203" s="90"/>
    </row>
    <row r="204" spans="1:14" ht="18" customHeight="1">
      <c r="A204" s="92">
        <v>21126</v>
      </c>
      <c r="B204" s="206">
        <v>0.5</v>
      </c>
      <c r="C204" s="206">
        <v>0.5</v>
      </c>
      <c r="D204" s="202" t="s">
        <v>54</v>
      </c>
      <c r="E204" s="204" t="s">
        <v>157</v>
      </c>
      <c r="F204" s="42">
        <f t="shared" si="13"/>
        <v>3206</v>
      </c>
      <c r="G204" s="66" t="str">
        <f>VLOOKUP($A204,'[1]Contract Price by Style'!$A$2:$J$1260,2,FALSE)</f>
        <v>D101-S</v>
      </c>
      <c r="H204" s="66" t="str">
        <f>VLOOKUP($A204,'[1]Contract Price by Style'!$A$2:$J$1260,3,FALSE)</f>
        <v>B018</v>
      </c>
      <c r="I204" s="66" t="str">
        <f>VLOOKUP($A204,'[1]Contract Price by Style'!$A$2:$J$1260,4,FALSE)</f>
        <v>Wmn Lt Blu FA LS Blouse</v>
      </c>
      <c r="J204" s="66">
        <f>VLOOKUP($A204,'[1]Contract Price by Style'!$A$2:$J$1260,5,FALSE)</f>
        <v>3206</v>
      </c>
      <c r="K204" s="66" t="str">
        <f>VLOOKUP($A204,'[1]Contract Price by Style'!$A$2:$J$1260,6,FALSE)</f>
        <v xml:space="preserve">Female, Blue Dresswear Long Sleeve Shirt </v>
      </c>
      <c r="L204" s="88">
        <f>VLOOKUP($A204,'[1]Contract Price by Style'!$A$2:$J$1260,7,FALSE)</f>
        <v>17.288999999999998</v>
      </c>
      <c r="M204" s="66" t="str">
        <f>VLOOKUP($A204,'[1]Contract Price by Style'!$A$2:$J$1260,8,FALSE)</f>
        <v>Tops</v>
      </c>
    </row>
    <row r="205" spans="1:14" s="91" customFormat="1" ht="18" customHeight="1">
      <c r="A205" s="81">
        <v>21131</v>
      </c>
      <c r="B205" s="207"/>
      <c r="C205" s="207"/>
      <c r="D205" s="209"/>
      <c r="E205" s="210"/>
      <c r="F205" s="81">
        <f t="shared" si="13"/>
        <v>3007</v>
      </c>
      <c r="G205" s="82" t="str">
        <f>VLOOKUP($A205,'[1]Contract Price by Style'!$A$2:$J$1260,2,FALSE)</f>
        <v>D196</v>
      </c>
      <c r="H205" s="82" t="str">
        <f>VLOOKUP($A205,'[1]Contract Price by Style'!$A$2:$J$1260,3,FALSE)</f>
        <v>B067</v>
      </c>
      <c r="I205" s="82" t="str">
        <f>VLOOKUP($A205,'[1]Contract Price by Style'!$A$2:$J$1260,4,FALSE)</f>
        <v>Wmn Blu SS Ctn Blouse</v>
      </c>
      <c r="J205" s="82">
        <f>VLOOKUP($A205,'[1]Contract Price by Style'!$A$2:$J$1260,5,FALSE)</f>
        <v>3007</v>
      </c>
      <c r="K205" s="82" t="str">
        <f>VLOOKUP($A205,'[1]Contract Price by Style'!$A$2:$J$1260,6,FALSE)</f>
        <v>Female, Blue Dresswear Short Sleeve Shirt, 100% Cotton</v>
      </c>
      <c r="L205" s="89">
        <f>VLOOKUP($A205,'[1]Contract Price by Style'!$A$2:$J$1260,7,FALSE)</f>
        <v>21.369</v>
      </c>
      <c r="M205" s="82" t="str">
        <f>VLOOKUP($A205,'[1]Contract Price by Style'!$A$2:$J$1260,8,FALSE)</f>
        <v>Tops</v>
      </c>
      <c r="N205" s="90"/>
    </row>
    <row r="206" spans="1:14" s="91" customFormat="1" ht="18" customHeight="1">
      <c r="A206" s="81">
        <v>21130</v>
      </c>
      <c r="B206" s="207"/>
      <c r="C206" s="207"/>
      <c r="D206" s="209"/>
      <c r="E206" s="210"/>
      <c r="F206" s="81">
        <f t="shared" si="13"/>
        <v>3208</v>
      </c>
      <c r="G206" s="82" t="str">
        <f>VLOOKUP($A206,'[1]Contract Price by Style'!$A$2:$J$1260,2,FALSE)</f>
        <v>D191</v>
      </c>
      <c r="H206" s="82" t="str">
        <f>VLOOKUP($A206,'[1]Contract Price by Style'!$A$2:$J$1260,3,FALSE)</f>
        <v>B060</v>
      </c>
      <c r="I206" s="82" t="str">
        <f>VLOOKUP($A206,'[1]Contract Price by Style'!$A$2:$J$1260,4,FALSE)</f>
        <v>Wmn Blu FA LS Ctn Blouse</v>
      </c>
      <c r="J206" s="82">
        <f>VLOOKUP($A206,'[1]Contract Price by Style'!$A$2:$J$1260,5,FALSE)</f>
        <v>3208</v>
      </c>
      <c r="K206" s="82" t="str">
        <f>VLOOKUP($A206,'[1]Contract Price by Style'!$A$2:$J$1260,6,FALSE)</f>
        <v>Female, Blue Dresswear Long Sleeve Shirt, 100% Cotton</v>
      </c>
      <c r="L206" s="89">
        <f>VLOOKUP($A206,'[1]Contract Price by Style'!$A$2:$J$1260,7,FALSE)</f>
        <v>22.388999999999999</v>
      </c>
      <c r="M206" s="82" t="str">
        <f>VLOOKUP($A206,'[1]Contract Price by Style'!$A$2:$J$1260,8,FALSE)</f>
        <v>Tops</v>
      </c>
      <c r="N206" s="90"/>
    </row>
    <row r="207" spans="1:14" s="91" customFormat="1" ht="18" customHeight="1">
      <c r="A207" s="81">
        <v>28121</v>
      </c>
      <c r="B207" s="207"/>
      <c r="C207" s="207"/>
      <c r="D207" s="209"/>
      <c r="E207" s="210"/>
      <c r="F207" s="81">
        <f t="shared" si="13"/>
        <v>9003</v>
      </c>
      <c r="G207" s="82" t="str">
        <f>VLOOKUP($A207,'[1]Contract Price by Style'!$A$2:$J$1260,2,FALSE)</f>
        <v>D181</v>
      </c>
      <c r="H207" s="82" t="str">
        <f>VLOOKUP($A207,'[1]Contract Price by Style'!$A$2:$J$1260,3,FALSE)</f>
        <v>B136</v>
      </c>
      <c r="I207" s="82" t="str">
        <f>VLOOKUP($A207,'[1]Contract Price by Style'!$A$2:$J$1260,4,FALSE)</f>
        <v>Wmn Nv FA Mat Blouse</v>
      </c>
      <c r="J207" s="82">
        <f>VLOOKUP($A207,'[1]Contract Price by Style'!$A$2:$J$1260,5,FALSE)</f>
        <v>9003</v>
      </c>
      <c r="K207" s="82" t="str">
        <f>VLOOKUP($A207,'[1]Contract Price by Style'!$A$2:$J$1260,6,FALSE)</f>
        <v>Female, Blue Dresswear Maternity Shirt</v>
      </c>
      <c r="L207" s="89">
        <f>VLOOKUP($A207,'[1]Contract Price by Style'!$A$2:$J$1260,7,FALSE)</f>
        <v>122.349</v>
      </c>
      <c r="M207" s="82" t="str">
        <f>VLOOKUP($A207,'[1]Contract Price by Style'!$A$2:$J$1260,8,FALSE)</f>
        <v>Tops</v>
      </c>
      <c r="N207" s="90"/>
    </row>
    <row r="208" spans="1:14" ht="18" customHeight="1">
      <c r="A208" s="93">
        <v>21127</v>
      </c>
      <c r="B208" s="208"/>
      <c r="C208" s="208"/>
      <c r="D208" s="203"/>
      <c r="E208" s="205"/>
      <c r="F208" s="42">
        <f t="shared" si="13"/>
        <v>3005</v>
      </c>
      <c r="G208" s="66" t="str">
        <f>VLOOKUP($A208,'[1]Contract Price by Style'!$A$2:$J$1260,2,FALSE)</f>
        <v>D102</v>
      </c>
      <c r="H208" s="66" t="str">
        <f>VLOOKUP($A208,'[1]Contract Price by Style'!$A$2:$J$1260,3,FALSE)</f>
        <v>B016</v>
      </c>
      <c r="I208" s="66" t="str">
        <f>VLOOKUP($A208,'[1]Contract Price by Style'!$A$2:$J$1260,4,FALSE)</f>
        <v>Wmn Lt Blu FA SS Blouse</v>
      </c>
      <c r="J208" s="66">
        <f>VLOOKUP($A208,'[1]Contract Price by Style'!$A$2:$J$1260,5,FALSE)</f>
        <v>3005</v>
      </c>
      <c r="K208" s="66" t="str">
        <f>VLOOKUP($A208,'[1]Contract Price by Style'!$A$2:$J$1260,6,FALSE)</f>
        <v xml:space="preserve">Female, Blue Dresswear Short Sleeve Shirt  </v>
      </c>
      <c r="L208" s="88">
        <f>VLOOKUP($A208,'[1]Contract Price by Style'!$A$2:$J$1260,7,FALSE)</f>
        <v>16.268999999999998</v>
      </c>
      <c r="M208" s="66" t="str">
        <f>VLOOKUP($A208,'[1]Contract Price by Style'!$A$2:$J$1260,8,FALSE)</f>
        <v>Tops</v>
      </c>
    </row>
    <row r="209" spans="1:14" ht="18" customHeight="1">
      <c r="A209" s="42">
        <v>24122</v>
      </c>
      <c r="B209" s="101">
        <v>0.5</v>
      </c>
      <c r="C209" s="101">
        <v>0.5</v>
      </c>
      <c r="D209" s="42" t="s">
        <v>47</v>
      </c>
      <c r="E209" s="66" t="s">
        <v>193</v>
      </c>
      <c r="F209" s="42">
        <f t="shared" si="13"/>
        <v>7018</v>
      </c>
      <c r="G209" s="66" t="str">
        <f>VLOOKUP($A209,'[1]Contract Price by Style'!$A$2:$J$1260,2,FALSE)</f>
        <v>D127</v>
      </c>
      <c r="H209" s="66" t="str">
        <f>VLOOKUP($A209,'[1]Contract Price by Style'!$A$2:$J$1260,3,FALSE)</f>
        <v>B132</v>
      </c>
      <c r="I209" s="66" t="str">
        <f>VLOOKUP($A209,'[1]Contract Price by Style'!$A$2:$J$1260,4,FALSE)</f>
        <v>Wmn Blu FA Cardigan</v>
      </c>
      <c r="J209" s="66">
        <f>VLOOKUP($A209,'[1]Contract Price by Style'!$A$2:$J$1260,5,FALSE)</f>
        <v>7018</v>
      </c>
      <c r="K209" s="66" t="str">
        <f>VLOOKUP($A209,'[1]Contract Price by Style'!$A$2:$J$1260,6,FALSE)</f>
        <v>Female, Blue Dresswear Zip Cardigan</v>
      </c>
      <c r="L209" s="88">
        <f>VLOOKUP($A209,'[1]Contract Price by Style'!$A$2:$J$1260,7,FALSE)</f>
        <v>40.749000000000002</v>
      </c>
      <c r="M209" s="66" t="str">
        <f>VLOOKUP($A209,'[1]Contract Price by Style'!$A$2:$J$1260,8,FALSE)</f>
        <v>Sweaters</v>
      </c>
    </row>
    <row r="210" spans="1:14" ht="18" customHeight="1">
      <c r="A210" s="42">
        <v>21123</v>
      </c>
      <c r="B210" s="101">
        <v>0.5</v>
      </c>
      <c r="C210" s="101">
        <v>0.5</v>
      </c>
      <c r="D210" s="42" t="s">
        <v>47</v>
      </c>
      <c r="E210" s="66" t="s">
        <v>193</v>
      </c>
      <c r="F210" s="42">
        <f t="shared" si="13"/>
        <v>7029</v>
      </c>
      <c r="G210" s="66" t="str">
        <f>VLOOKUP($A210,'[1]Contract Price by Style'!$A$2:$J$1260,2,FALSE)</f>
        <v>D120</v>
      </c>
      <c r="H210" s="66" t="str">
        <f>VLOOKUP($A210,'[1]Contract Price by Style'!$A$2:$J$1260,3,FALSE)</f>
        <v>B046</v>
      </c>
      <c r="I210" s="66" t="str">
        <f>VLOOKUP($A210,'[1]Contract Price by Style'!$A$2:$J$1260,4,FALSE)</f>
        <v>Wmn Lt Blu FA SS Shell</v>
      </c>
      <c r="J210" s="66">
        <f>VLOOKUP($A210,'[1]Contract Price by Style'!$A$2:$J$1260,5,FALSE)</f>
        <v>7029</v>
      </c>
      <c r="K210" s="66" t="str">
        <f>VLOOKUP($A210,'[1]Contract Price by Style'!$A$2:$J$1260,6,FALSE)</f>
        <v xml:space="preserve">Female, Blue Dresswear Short Sleeve Shell </v>
      </c>
      <c r="L210" s="88">
        <f>VLOOKUP($A210,'[1]Contract Price by Style'!$A$2:$J$1260,7,FALSE)</f>
        <v>30.548999999999999</v>
      </c>
      <c r="M210" s="66" t="str">
        <f>VLOOKUP($A210,'[1]Contract Price by Style'!$A$2:$J$1260,8,FALSE)</f>
        <v>Sweaters</v>
      </c>
    </row>
    <row r="211" spans="1:14" ht="18" customHeight="1">
      <c r="A211" s="42">
        <v>20220</v>
      </c>
      <c r="B211" s="200">
        <v>0.5</v>
      </c>
      <c r="C211" s="206">
        <v>0.5</v>
      </c>
      <c r="D211" s="202" t="s">
        <v>54</v>
      </c>
      <c r="E211" s="204" t="s">
        <v>157</v>
      </c>
      <c r="F211" s="42">
        <f t="shared" si="13"/>
        <v>1008</v>
      </c>
      <c r="G211" s="66" t="str">
        <f>VLOOKUP($A211,'[1]Contract Price by Style'!$A$2:$J$1260,2,FALSE)</f>
        <v>D104-S</v>
      </c>
      <c r="H211" s="66" t="str">
        <f>VLOOKUP($A211,'[1]Contract Price by Style'!$A$2:$J$1260,3,FALSE)</f>
        <v>B009</v>
      </c>
      <c r="I211" s="66" t="str">
        <f>VLOOKUP($A211,'[1]Contract Price by Style'!$A$2:$J$1260,4,FALSE)</f>
        <v>Wmn Nv FA Pant</v>
      </c>
      <c r="J211" s="66">
        <f>VLOOKUP($A211,'[1]Contract Price by Style'!$A$2:$J$1260,5,FALSE)</f>
        <v>1008</v>
      </c>
      <c r="K211" s="66" t="str">
        <f>VLOOKUP($A211,'[1]Contract Price by Style'!$A$2:$J$1260,6,FALSE)</f>
        <v>Female, Navy Dresswear Pant</v>
      </c>
      <c r="L211" s="88">
        <f>VLOOKUP($A211,'[1]Contract Price by Style'!$A$2:$J$1260,7,FALSE)</f>
        <v>54.009</v>
      </c>
      <c r="M211" s="66" t="str">
        <f>VLOOKUP($A211,'[1]Contract Price by Style'!$A$2:$J$1260,8,FALSE)</f>
        <v>Bottoms</v>
      </c>
    </row>
    <row r="212" spans="1:14" ht="18" customHeight="1">
      <c r="A212" s="42">
        <v>20221</v>
      </c>
      <c r="B212" s="213"/>
      <c r="C212" s="207"/>
      <c r="D212" s="209"/>
      <c r="E212" s="210"/>
      <c r="F212" s="42">
        <f t="shared" si="13"/>
        <v>1402</v>
      </c>
      <c r="G212" s="66" t="str">
        <f>VLOOKUP($A212,'[1]Contract Price by Style'!$A$2:$J$1260,2,FALSE)</f>
        <v>D116</v>
      </c>
      <c r="H212" s="66" t="str">
        <f>VLOOKUP($A212,'[1]Contract Price by Style'!$A$2:$J$1260,3,FALSE)</f>
        <v>B022</v>
      </c>
      <c r="I212" s="66" t="str">
        <f>VLOOKUP($A212,'[1]Contract Price by Style'!$A$2:$J$1260,4,FALSE)</f>
        <v>Wmn Nv FA Skirt</v>
      </c>
      <c r="J212" s="66">
        <f>VLOOKUP($A212,'[1]Contract Price by Style'!$A$2:$J$1260,5,FALSE)</f>
        <v>1402</v>
      </c>
      <c r="K212" s="66" t="str">
        <f>VLOOKUP($A212,'[1]Contract Price by Style'!$A$2:$J$1260,6,FALSE)</f>
        <v>Female, Navy Dresswear Skirt</v>
      </c>
      <c r="L212" s="88">
        <f>VLOOKUP($A212,'[1]Contract Price by Style'!$A$2:$J$1260,7,FALSE)</f>
        <v>40.749000000000002</v>
      </c>
      <c r="M212" s="66" t="str">
        <f>VLOOKUP($A212,'[1]Contract Price by Style'!$A$2:$J$1260,8,FALSE)</f>
        <v>Bottoms</v>
      </c>
    </row>
    <row r="213" spans="1:14" s="91" customFormat="1" ht="18" customHeight="1">
      <c r="A213" s="81">
        <v>20120</v>
      </c>
      <c r="B213" s="213"/>
      <c r="C213" s="207"/>
      <c r="D213" s="209"/>
      <c r="E213" s="210"/>
      <c r="F213" s="81">
        <f t="shared" si="13"/>
        <v>1112</v>
      </c>
      <c r="G213" s="82" t="str">
        <f>VLOOKUP($A213,'[1]Contract Price by Style'!$A$2:$J$1260,2,FALSE)</f>
        <v>D176</v>
      </c>
      <c r="H213" s="82" t="str">
        <f>VLOOKUP($A213,'[1]Contract Price by Style'!$A$2:$J$1260,3,FALSE)</f>
        <v>B059</v>
      </c>
      <c r="I213" s="82" t="str">
        <f>VLOOKUP($A213,'[1]Contract Price by Style'!$A$2:$J$1260,4,FALSE)</f>
        <v>Wmn Nv FA Maternity Pant</v>
      </c>
      <c r="J213" s="82">
        <f>VLOOKUP($A213,'[1]Contract Price by Style'!$A$2:$J$1260,5,FALSE)</f>
        <v>1112</v>
      </c>
      <c r="K213" s="82" t="str">
        <f>VLOOKUP($A213,'[1]Contract Price by Style'!$A$2:$J$1260,6,FALSE)</f>
        <v>Female, Navy Dresswear Maternity Pant</v>
      </c>
      <c r="L213" s="89">
        <f>VLOOKUP($A213,'[1]Contract Price by Style'!$A$2:$J$1260,7,FALSE)</f>
        <v>57.069000000000003</v>
      </c>
      <c r="M213" s="82" t="str">
        <f>VLOOKUP($A213,'[1]Contract Price by Style'!$A$2:$J$1260,8,FALSE)</f>
        <v>Bottoms</v>
      </c>
      <c r="N213" s="90"/>
    </row>
    <row r="214" spans="1:14" s="91" customFormat="1" ht="18" customHeight="1">
      <c r="A214" s="81">
        <v>20219</v>
      </c>
      <c r="B214" s="213"/>
      <c r="C214" s="207"/>
      <c r="D214" s="209"/>
      <c r="E214" s="210"/>
      <c r="F214" s="81">
        <f t="shared" si="13"/>
        <v>1011</v>
      </c>
      <c r="G214" s="82" t="str">
        <f>VLOOKUP($A214,'[1]Contract Price by Style'!$A$2:$J$1260,2,FALSE)</f>
        <v>D201</v>
      </c>
      <c r="H214" s="82" t="str">
        <f>VLOOKUP($A214,'[1]Contract Price by Style'!$A$2:$J$1260,3,FALSE)</f>
        <v>B139</v>
      </c>
      <c r="I214" s="82" t="str">
        <f>VLOOKUP($A214,'[1]Contract Price by Style'!$A$2:$J$1260,4,FALSE)</f>
        <v>Wmn Nv FA PolyPant</v>
      </c>
      <c r="J214" s="82">
        <f>VLOOKUP($A214,'[1]Contract Price by Style'!$A$2:$J$1260,5,FALSE)</f>
        <v>1011</v>
      </c>
      <c r="K214" s="82" t="str">
        <f>VLOOKUP($A214,'[1]Contract Price by Style'!$A$2:$J$1260,6,FALSE)</f>
        <v>Female, Navy Dresswear Pant, 100% Polyester</v>
      </c>
      <c r="L214" s="89">
        <f>VLOOKUP($A214,'[1]Contract Price by Style'!$A$2:$J$1260,7,FALSE)</f>
        <v>50.949000000000005</v>
      </c>
      <c r="M214" s="82" t="str">
        <f>VLOOKUP($A214,'[1]Contract Price by Style'!$A$2:$J$1260,8,FALSE)</f>
        <v>Bottoms</v>
      </c>
      <c r="N214" s="90"/>
    </row>
    <row r="215" spans="1:14" s="91" customFormat="1" ht="18" customHeight="1">
      <c r="A215" s="81">
        <v>20222</v>
      </c>
      <c r="B215" s="213"/>
      <c r="C215" s="207"/>
      <c r="D215" s="209"/>
      <c r="E215" s="210"/>
      <c r="F215" s="81">
        <f t="shared" si="13"/>
        <v>1403</v>
      </c>
      <c r="G215" s="82" t="str">
        <f>VLOOKUP($A215,'[1]Contract Price by Style'!$A$2:$J$1260,2,FALSE)</f>
        <v>D206</v>
      </c>
      <c r="H215" s="82" t="str">
        <f>VLOOKUP($A215,'[1]Contract Price by Style'!$A$2:$J$1260,3,FALSE)</f>
        <v>B140</v>
      </c>
      <c r="I215" s="82" t="str">
        <f>VLOOKUP($A215,'[1]Contract Price by Style'!$A$2:$J$1260,4,FALSE)</f>
        <v>Wmn Nv FA PolySkirt</v>
      </c>
      <c r="J215" s="82">
        <f>VLOOKUP($A215,'[1]Contract Price by Style'!$A$2:$J$1260,5,FALSE)</f>
        <v>1403</v>
      </c>
      <c r="K215" s="82" t="str">
        <f>VLOOKUP($A215,'[1]Contract Price by Style'!$A$2:$J$1260,6,FALSE)</f>
        <v>Female, Navy Dresswear Skirt, 100% Polyester</v>
      </c>
      <c r="L215" s="89">
        <f>VLOOKUP($A215,'[1]Contract Price by Style'!$A$2:$J$1260,7,FALSE)</f>
        <v>35.649000000000001</v>
      </c>
      <c r="M215" s="82" t="str">
        <f>VLOOKUP($A215,'[1]Contract Price by Style'!$A$2:$J$1260,8,FALSE)</f>
        <v>Bottoms</v>
      </c>
      <c r="N215" s="90"/>
    </row>
    <row r="216" spans="1:14" s="91" customFormat="1" ht="18" customHeight="1">
      <c r="A216" s="81">
        <v>28519</v>
      </c>
      <c r="B216" s="213"/>
      <c r="C216" s="207"/>
      <c r="D216" s="209"/>
      <c r="E216" s="210"/>
      <c r="F216" s="81">
        <f t="shared" si="13"/>
        <v>4093</v>
      </c>
      <c r="G216" s="82" t="str">
        <f>VLOOKUP($A216,'[1]Contract Price by Style'!$A$2:$J$1260,2,FALSE)</f>
        <v>D204</v>
      </c>
      <c r="H216" s="82" t="str">
        <f>VLOOKUP($A216,'[1]Contract Price by Style'!$A$2:$J$1260,3,FALSE)</f>
        <v>B146</v>
      </c>
      <c r="I216" s="82" t="str">
        <f>VLOOKUP($A216,'[1]Contract Price by Style'!$A$2:$J$1260,4,FALSE)</f>
        <v>Wmn Nv FA PolyDress</v>
      </c>
      <c r="J216" s="82">
        <f>VLOOKUP($A216,'[1]Contract Price by Style'!$A$2:$J$1260,5,FALSE)</f>
        <v>4093</v>
      </c>
      <c r="K216" s="82" t="str">
        <f>VLOOKUP($A216,'[1]Contract Price by Style'!$A$2:$J$1260,6,FALSE)</f>
        <v>Female, Navy Dresswear Dress, 100% Polyester</v>
      </c>
      <c r="L216" s="89">
        <f>VLOOKUP($A216,'[1]Contract Price by Style'!$A$2:$J$1260,7,FALSE)</f>
        <v>122.349</v>
      </c>
      <c r="M216" s="82" t="str">
        <f>VLOOKUP($A216,'[1]Contract Price by Style'!$A$2:$J$1260,8,FALSE)</f>
        <v>Dress</v>
      </c>
      <c r="N216" s="90"/>
    </row>
    <row r="217" spans="1:14" ht="18" customHeight="1">
      <c r="A217" s="42">
        <v>28520</v>
      </c>
      <c r="B217" s="201"/>
      <c r="C217" s="208"/>
      <c r="D217" s="203"/>
      <c r="E217" s="205"/>
      <c r="F217" s="42">
        <f t="shared" si="12"/>
        <v>4092</v>
      </c>
      <c r="G217" s="66" t="str">
        <f>VLOOKUP($A217,'[1]Contract Price by Style'!$A$2:$J$1260,2,FALSE)</f>
        <v>D112-S</v>
      </c>
      <c r="H217" s="66" t="str">
        <f>VLOOKUP($A217,'[1]Contract Price by Style'!$A$2:$J$1260,3,FALSE)</f>
        <v>B011</v>
      </c>
      <c r="I217" s="66" t="str">
        <f>VLOOKUP($A217,'[1]Contract Price by Style'!$A$2:$J$1260,4,FALSE)</f>
        <v>Wmn Nv FA Dress</v>
      </c>
      <c r="J217" s="66">
        <f>VLOOKUP($A217,'[1]Contract Price by Style'!$A$2:$J$1260,5,FALSE)</f>
        <v>4092</v>
      </c>
      <c r="K217" s="66" t="str">
        <f>VLOOKUP($A217,'[1]Contract Price by Style'!$A$2:$J$1260,6,FALSE)</f>
        <v xml:space="preserve">Female, Navy Dresswear Dress </v>
      </c>
      <c r="L217" s="88">
        <f>VLOOKUP($A217,'[1]Contract Price by Style'!$A$2:$J$1260,7,FALSE)</f>
        <v>101.949</v>
      </c>
      <c r="M217" s="66" t="str">
        <f>VLOOKUP($A217,'[1]Contract Price by Style'!$A$2:$J$1260,8,FALSE)</f>
        <v>Dress</v>
      </c>
    </row>
    <row r="218" spans="1:14" ht="18" customHeight="1">
      <c r="A218" s="42">
        <v>21935</v>
      </c>
      <c r="B218" s="101">
        <v>0.5</v>
      </c>
      <c r="C218" s="101">
        <v>0.5</v>
      </c>
      <c r="D218" s="42" t="s">
        <v>47</v>
      </c>
      <c r="E218" s="66" t="s">
        <v>193</v>
      </c>
      <c r="F218" s="42">
        <f t="shared" si="12"/>
        <v>6153</v>
      </c>
      <c r="G218" s="66" t="str">
        <f>VLOOKUP($A218,'[1]Contract Price by Style'!$A$2:$J$1260,2,FALSE)</f>
        <v>D136</v>
      </c>
      <c r="H218" s="66" t="str">
        <f>VLOOKUP($A218,'[1]Contract Price by Style'!$A$2:$J$1260,3,FALSE)</f>
        <v>B030</v>
      </c>
      <c r="I218" s="66" t="str">
        <f>VLOOKUP($A218,'[1]Contract Price by Style'!$A$2:$J$1260,4,FALSE)</f>
        <v>Wmn Blk FA Belt</v>
      </c>
      <c r="J218" s="66">
        <f>VLOOKUP($A218,'[1]Contract Price by Style'!$A$2:$J$1260,5,FALSE)</f>
        <v>6153</v>
      </c>
      <c r="K218" s="66" t="str">
        <f>VLOOKUP($A218,'[1]Contract Price by Style'!$A$2:$J$1260,6,FALSE)</f>
        <v>Female, Black Dresswear Leather Belt, Silver Buckle</v>
      </c>
      <c r="L218" s="88">
        <f>VLOOKUP($A218,'[1]Contract Price by Style'!$A$2:$J$1260,7,FALSE)</f>
        <v>12.189</v>
      </c>
      <c r="M218" s="66" t="str">
        <f>VLOOKUP($A218,'[1]Contract Price by Style'!$A$2:$J$1260,8,FALSE)</f>
        <v>Accessories</v>
      </c>
    </row>
    <row r="219" spans="1:14" ht="18" customHeight="1">
      <c r="A219" s="93">
        <v>21940</v>
      </c>
      <c r="B219" s="101"/>
      <c r="C219" s="101">
        <v>1</v>
      </c>
      <c r="D219" s="42" t="s">
        <v>46</v>
      </c>
      <c r="E219" s="66" t="s">
        <v>193</v>
      </c>
      <c r="F219" s="42">
        <f t="shared" si="12"/>
        <v>6013</v>
      </c>
      <c r="G219" s="66" t="str">
        <f>VLOOKUP($A219,'[1]Contract Price by Style'!$A$2:$J$1260,2,FALSE)</f>
        <v>D119-S</v>
      </c>
      <c r="H219" s="66" t="str">
        <f>VLOOKUP($A219,'[1]Contract Price by Style'!$A$2:$J$1260,3,FALSE)</f>
        <v>B024</v>
      </c>
      <c r="I219" s="66" t="str">
        <f>VLOOKUP($A219,'[1]Contract Price by Style'!$A$2:$J$1260,4,FALSE)</f>
        <v>Wmn Blk FA Purse</v>
      </c>
      <c r="J219" s="66">
        <f>VLOOKUP($A219,'[1]Contract Price by Style'!$A$2:$J$1260,5,FALSE)</f>
        <v>6013</v>
      </c>
      <c r="K219" s="66" t="str">
        <f>VLOOKUP($A219,'[1]Contract Price by Style'!$A$2:$J$1260,6,FALSE)</f>
        <v>Female, Black Dresswear Purse</v>
      </c>
      <c r="L219" s="88">
        <f>VLOOKUP($A219,'[1]Contract Price by Style'!$A$2:$J$1260,7,FALSE)</f>
        <v>61.149000000000001</v>
      </c>
      <c r="M219" s="66" t="str">
        <f>VLOOKUP($A219,'[1]Contract Price by Style'!$A$2:$J$1260,8,FALSE)</f>
        <v>Accessories</v>
      </c>
    </row>
    <row r="220" spans="1:14" ht="18" customHeight="1">
      <c r="A220" s="92">
        <v>28934</v>
      </c>
      <c r="B220" s="101">
        <v>0.5</v>
      </c>
      <c r="C220" s="101">
        <v>0.5</v>
      </c>
      <c r="D220" s="42" t="s">
        <v>47</v>
      </c>
      <c r="E220" s="66" t="s">
        <v>193</v>
      </c>
      <c r="F220" s="42">
        <f t="shared" si="12"/>
        <v>8169</v>
      </c>
      <c r="G220" s="66" t="str">
        <f>VLOOKUP($A220,'[1]Contract Price by Style'!$A$2:$J$1260,2,FALSE)</f>
        <v>D164</v>
      </c>
      <c r="H220" s="66" t="str">
        <f>VLOOKUP($A220,'[1]Contract Price by Style'!$A$2:$J$1260,3,FALSE)</f>
        <v>B077</v>
      </c>
      <c r="I220" s="66" t="str">
        <f>VLOOKUP($A220,'[1]Contract Price by Style'!$A$2:$J$1260,4,FALSE)</f>
        <v>Wmn Gry/Red FA Scarf/EX</v>
      </c>
      <c r="J220" s="66">
        <f>VLOOKUP($A220,'[1]Contract Price by Style'!$A$2:$J$1260,5,FALSE)</f>
        <v>8169</v>
      </c>
      <c r="K220" s="66" t="str">
        <f>VLOOKUP($A220,'[1]Contract Price by Style'!$A$2:$J$1260,6,FALSE)</f>
        <v>Female, Charcoal/Red Dresswear Scarf, EX</v>
      </c>
      <c r="L220" s="88">
        <f>VLOOKUP($A220,'[1]Contract Price by Style'!$A$2:$J$1260,7,FALSE)</f>
        <v>12.189</v>
      </c>
      <c r="M220" s="66" t="str">
        <f>VLOOKUP($A220,'[1]Contract Price by Style'!$A$2:$J$1260,8,FALSE)</f>
        <v>Accessories</v>
      </c>
    </row>
    <row r="221" spans="1:14" ht="18" customHeight="1">
      <c r="A221" s="42">
        <v>24938</v>
      </c>
      <c r="B221" s="101">
        <v>0.5</v>
      </c>
      <c r="C221" s="101">
        <v>0.5</v>
      </c>
      <c r="D221" s="42" t="s">
        <v>46</v>
      </c>
      <c r="E221" s="66" t="s">
        <v>193</v>
      </c>
      <c r="F221" s="42" t="str">
        <f t="shared" si="12"/>
        <v>8166E</v>
      </c>
      <c r="G221" s="66" t="str">
        <f>VLOOKUP($A221,'[1]Contract Price by Style'!$A$2:$J$1260,2,FALSE)</f>
        <v>D131-S</v>
      </c>
      <c r="H221" s="66" t="str">
        <f>VLOOKUP($A221,'[1]Contract Price by Style'!$A$2:$J$1260,3,FALSE)</f>
        <v>B071</v>
      </c>
      <c r="I221" s="66" t="str">
        <f>VLOOKUP($A221,'[1]Contract Price by Style'!$A$2:$J$1260,4,FALSE)</f>
        <v>Red FA Winter Scarf/EX</v>
      </c>
      <c r="J221" s="66" t="str">
        <f>VLOOKUP($A221,'[1]Contract Price by Style'!$A$2:$J$1260,5,FALSE)</f>
        <v>8166E</v>
      </c>
      <c r="K221" s="66" t="str">
        <f>VLOOKUP($A221,'[1]Contract Price by Style'!$A$2:$J$1260,6,FALSE)</f>
        <v>Unisex, Red Winter Scarf, EX Logo</v>
      </c>
      <c r="L221" s="88">
        <f>VLOOKUP($A221,'[1]Contract Price by Style'!$A$2:$J$1260,7,FALSE)</f>
        <v>22.39</v>
      </c>
      <c r="M221" s="66" t="str">
        <f>VLOOKUP($A221,'[1]Contract Price by Style'!$A$2:$J$1260,8,FALSE)</f>
        <v>Accessories</v>
      </c>
    </row>
    <row r="222" spans="1:14" ht="19.5" customHeight="1">
      <c r="A222" s="42">
        <v>24900</v>
      </c>
      <c r="B222" s="46">
        <v>1</v>
      </c>
      <c r="C222" s="92"/>
      <c r="D222" s="42" t="s">
        <v>46</v>
      </c>
      <c r="E222" s="66" t="s">
        <v>193</v>
      </c>
      <c r="F222" s="42">
        <f t="shared" si="12"/>
        <v>6046</v>
      </c>
      <c r="G222" s="66" t="str">
        <f>VLOOKUP($A222,'[1]Contract Price by Style'!$A$2:$J$1260,2,FALSE)</f>
        <v>D105</v>
      </c>
      <c r="H222" s="66" t="str">
        <f>VLOOKUP($A222,'[1]Contract Price by Style'!$A$2:$J$1260,3,FALSE)</f>
        <v>B028</v>
      </c>
      <c r="I222" s="66" t="str">
        <f>VLOOKUP($A222,'[1]Contract Price by Style'!$A$2:$J$1260,4,FALSE)</f>
        <v>Lanyard Blu wRdChar ACExp</v>
      </c>
      <c r="J222" s="66">
        <f>VLOOKUP($A222,'[1]Contract Price by Style'!$A$2:$J$1260,5,FALSE)</f>
        <v>6046</v>
      </c>
      <c r="K222" s="66" t="str">
        <f>VLOOKUP($A222,'[1]Contract Price by Style'!$A$2:$J$1260,6,FALSE)</f>
        <v>Unisex Air Canada Express Lanyard</v>
      </c>
      <c r="L222" s="88">
        <f>VLOOKUP($A222,'[1]Contract Price by Style'!$A$2:$J$1260,7,FALSE)</f>
        <v>1.7238</v>
      </c>
      <c r="M222" s="66" t="str">
        <f>VLOOKUP($A222,'[1]Contract Price by Style'!$A$2:$J$1260,8,FALSE)</f>
        <v>Accessories</v>
      </c>
    </row>
    <row r="223" spans="1:14" ht="18" customHeight="1">
      <c r="A223" s="42">
        <v>1936</v>
      </c>
      <c r="B223" s="101">
        <v>0.5</v>
      </c>
      <c r="C223" s="101">
        <v>0.5</v>
      </c>
      <c r="D223" s="42" t="s">
        <v>46</v>
      </c>
      <c r="E223" s="66" t="s">
        <v>193</v>
      </c>
      <c r="F223" s="42">
        <f t="shared" si="12"/>
        <v>6012</v>
      </c>
      <c r="G223" s="66" t="str">
        <f>VLOOKUP($A223,'[1]Contract Price by Style'!$A$2:$J$1260,2,FALSE)</f>
        <v>D115-S</v>
      </c>
      <c r="H223" s="66" t="str">
        <f>VLOOKUP($A223,'[1]Contract Price by Style'!$A$2:$J$1260,3,FALSE)</f>
        <v>B027</v>
      </c>
      <c r="I223" s="66" t="str">
        <f>VLOOKUP($A223,'[1]Contract Price by Style'!$A$2:$J$1260,4,FALSE)</f>
        <v>Wmn Blk Leather Gloves</v>
      </c>
      <c r="J223" s="66">
        <f>VLOOKUP($A223,'[1]Contract Price by Style'!$A$2:$J$1260,5,FALSE)</f>
        <v>6012</v>
      </c>
      <c r="K223" s="66" t="str">
        <f>VLOOKUP($A223,'[1]Contract Price by Style'!$A$2:$J$1260,6,FALSE)</f>
        <v>Female, Black Leather Gloves</v>
      </c>
      <c r="L223" s="88">
        <f>VLOOKUP($A223,'[1]Contract Price by Style'!$A$2:$J$1260,7,FALSE)</f>
        <v>24.428999999999998</v>
      </c>
      <c r="M223" s="66" t="str">
        <f>VLOOKUP($A223,'[1]Contract Price by Style'!$A$2:$J$1260,8,FALSE)</f>
        <v>Accessories</v>
      </c>
    </row>
    <row r="224" spans="1:14" ht="18" customHeight="1">
      <c r="A224" s="42">
        <v>1979</v>
      </c>
      <c r="B224" s="63">
        <v>1</v>
      </c>
      <c r="C224" s="63"/>
      <c r="D224" s="60" t="s">
        <v>271</v>
      </c>
      <c r="E224" s="65"/>
      <c r="F224" s="42">
        <f t="shared" ref="F224" si="14">J224</f>
        <v>6067</v>
      </c>
      <c r="G224" s="66" t="str">
        <f>VLOOKUP($A224,'[1]Contract Price by Style'!$A$2:$J$1260,2,FALSE)</f>
        <v>NONE</v>
      </c>
      <c r="H224" s="66" t="str">
        <f>VLOOKUP($A224,'[1]Contract Price by Style'!$A$2:$J$1260,3,FALSE)</f>
        <v>B090</v>
      </c>
      <c r="I224" s="66" t="str">
        <f>VLOOKUP($A224,'[1]Contract Price by Style'!$A$2:$J$1260,4,FALSE)</f>
        <v>Slv Clutchback for Brevets</v>
      </c>
      <c r="J224" s="66">
        <f>VLOOKUP($A224,'[1]Contract Price by Style'!$A$2:$J$1260,5,FALSE)</f>
        <v>6067</v>
      </c>
      <c r="K224" s="66" t="str">
        <f>VLOOKUP($A224,'[1]Contract Price by Style'!$A$2:$J$1260,6,FALSE)</f>
        <v>Unisex, Silver Replacement Clutchbacks for Brevets</v>
      </c>
      <c r="L224" s="88">
        <f>VLOOKUP($A224,'[1]Contract Price by Style'!$A$2:$J$1260,7,FALSE)</f>
        <v>0.75</v>
      </c>
      <c r="M224" s="66" t="str">
        <f>VLOOKUP($A224,'[1]Contract Price by Style'!$A$2:$J$1260,8,FALSE)</f>
        <v>Accessories</v>
      </c>
    </row>
    <row r="225" spans="1:14" s="79" customFormat="1" ht="17.25" customHeight="1">
      <c r="A225" s="42">
        <v>21960</v>
      </c>
      <c r="B225" s="206">
        <v>1</v>
      </c>
      <c r="C225" s="223"/>
      <c r="D225" s="202" t="s">
        <v>59</v>
      </c>
      <c r="E225" s="204" t="s">
        <v>157</v>
      </c>
      <c r="F225" s="42">
        <f t="shared" si="12"/>
        <v>608518</v>
      </c>
      <c r="G225" s="66" t="str">
        <f>VLOOKUP($A225,'[1]Contract Price by Style'!$A$2:$J$1260,2,FALSE)</f>
        <v>D121</v>
      </c>
      <c r="H225" s="66" t="str">
        <f>VLOOKUP($A225,'[1]Contract Price by Style'!$A$2:$J$1260,3,FALSE)</f>
        <v>B032</v>
      </c>
      <c r="I225" s="66" t="str">
        <f>VLOOKUP($A225,'[1]Contract Price by Style'!$A$2:$J$1260,4,FALSE)</f>
        <v>Silver FA Brevet/</v>
      </c>
      <c r="J225" s="66">
        <f>VLOOKUP($A225,'[1]Contract Price by Style'!$A$2:$J$1260,5,FALSE)</f>
        <v>608518</v>
      </c>
      <c r="K225" s="66" t="str">
        <f>VLOOKUP($A225,'[1]Contract Price by Style'!$A$2:$J$1260,6,FALSE)</f>
        <v xml:space="preserve">Unisex, Silver Dresswear Brevet, Express, Blank </v>
      </c>
      <c r="L225" s="88">
        <f>VLOOKUP($A225,'[1]Contract Price by Style'!$A$2:$J$1260,7,FALSE)</f>
        <v>10.148999999999999</v>
      </c>
      <c r="M225" s="66" t="str">
        <f>VLOOKUP($A225,'[1]Contract Price by Style'!$A$2:$J$1260,8,FALSE)</f>
        <v>Accessories</v>
      </c>
    </row>
    <row r="226" spans="1:14" s="79" customFormat="1" ht="17.25" customHeight="1">
      <c r="A226" s="92">
        <v>21962</v>
      </c>
      <c r="B226" s="208"/>
      <c r="C226" s="224"/>
      <c r="D226" s="203"/>
      <c r="E226" s="205"/>
      <c r="F226" s="42" t="str">
        <f t="shared" si="12"/>
        <v>608518/N</v>
      </c>
      <c r="G226" s="66" t="str">
        <f>VLOOKUP($A226,'[1]Contract Price by Style'!$A$2:$J$1260,2,FALSE)</f>
        <v>D121</v>
      </c>
      <c r="H226" s="66" t="str">
        <f>VLOOKUP($A226,'[1]Contract Price by Style'!$A$2:$J$1260,3,FALSE)</f>
        <v>B032</v>
      </c>
      <c r="I226" s="66" t="str">
        <f>VLOOKUP($A226,'[1]Contract Price by Style'!$A$2:$J$1260,4,FALSE)</f>
        <v>Silver Express Brevet w/name</v>
      </c>
      <c r="J226" s="66" t="str">
        <f>VLOOKUP($A226,'[1]Contract Price by Style'!$A$2:$J$1260,5,FALSE)</f>
        <v>608518/N</v>
      </c>
      <c r="K226" s="66" t="str">
        <f>VLOOKUP($A226,'[1]Contract Price by Style'!$A$2:$J$1260,6,FALSE)</f>
        <v>Unisex, Silver Dresswear Brevet, Express, to be engraved with name</v>
      </c>
      <c r="L226" s="88">
        <f>VLOOKUP($A226,'[1]Contract Price by Style'!$A$2:$J$1260,7,FALSE)</f>
        <v>13.65</v>
      </c>
      <c r="M226" s="66" t="str">
        <f>VLOOKUP($A226,'[1]Contract Price by Style'!$A$2:$J$1260,8,FALSE)</f>
        <v>Accessories</v>
      </c>
    </row>
    <row r="227" spans="1:14" ht="18" customHeight="1">
      <c r="A227" s="42">
        <v>23631</v>
      </c>
      <c r="B227" s="101">
        <v>0.5</v>
      </c>
      <c r="C227" s="101">
        <v>0.5</v>
      </c>
      <c r="D227" s="42" t="s">
        <v>52</v>
      </c>
      <c r="E227" s="66" t="s">
        <v>193</v>
      </c>
      <c r="F227" s="42" t="str">
        <f t="shared" si="12"/>
        <v>5966J</v>
      </c>
      <c r="G227" s="66" t="str">
        <f>VLOOKUP($A227,'[1]Contract Price by Style'!$A$2:$J$1260,2,FALSE)</f>
        <v>W117</v>
      </c>
      <c r="H227" s="66" t="str">
        <f>VLOOKUP($A227,'[1]Contract Price by Style'!$A$2:$J$1260,3,FALSE)</f>
        <v>B082</v>
      </c>
      <c r="I227" s="66" t="str">
        <f>VLOOKUP($A227,'[1]Contract Price by Style'!$A$2:$J$1260,4,FALSE)</f>
        <v>Uni Goose Parka R/JZ</v>
      </c>
      <c r="J227" s="66" t="str">
        <f>VLOOKUP($A227,'[1]Contract Price by Style'!$A$2:$J$1260,5,FALSE)</f>
        <v>5966J</v>
      </c>
      <c r="K227" s="66" t="str">
        <f>VLOOKUP($A227,'[1]Contract Price by Style'!$A$2:$J$1260,6,FALSE)</f>
        <v>Unisex, Navy Goose Down Parka, Jazz Logo</v>
      </c>
      <c r="L227" s="88">
        <f>VLOOKUP($A227,'[1]Contract Price by Style'!$A$2:$J$1260,7,FALSE)</f>
        <v>249.95</v>
      </c>
      <c r="M227" s="66" t="str">
        <f>VLOOKUP($A227,'[1]Contract Price by Style'!$A$2:$J$1260,8,FALSE)</f>
        <v>Outerwear</v>
      </c>
    </row>
    <row r="228" spans="1:14" ht="18" customHeight="1">
      <c r="A228" s="95"/>
      <c r="B228" s="96"/>
      <c r="C228" s="102"/>
      <c r="D228" s="102"/>
      <c r="F228" s="103"/>
    </row>
    <row r="229" spans="1:14" ht="18" customHeight="1">
      <c r="A229" s="99" t="s">
        <v>238</v>
      </c>
      <c r="B229" s="99"/>
      <c r="C229" s="99"/>
      <c r="D229" s="99"/>
      <c r="E229" s="67"/>
      <c r="F229" s="99"/>
    </row>
    <row r="230" spans="1:14" ht="18" customHeight="1">
      <c r="A230" s="76" t="s">
        <v>261</v>
      </c>
      <c r="B230" s="78"/>
      <c r="C230" s="78"/>
      <c r="D230" s="78"/>
      <c r="E230" s="68"/>
      <c r="F230" s="78"/>
    </row>
    <row r="231" spans="1:14" s="41" customFormat="1" ht="45">
      <c r="A231" s="33" t="s">
        <v>211</v>
      </c>
      <c r="B231" s="34" t="s">
        <v>42</v>
      </c>
      <c r="C231" s="34" t="s">
        <v>43</v>
      </c>
      <c r="D231" s="35" t="s">
        <v>212</v>
      </c>
      <c r="E231" s="36" t="s">
        <v>221</v>
      </c>
      <c r="F231" s="37" t="s">
        <v>213</v>
      </c>
      <c r="G231" s="38" t="s">
        <v>214</v>
      </c>
      <c r="H231" s="37" t="s">
        <v>215</v>
      </c>
      <c r="I231" s="37" t="s">
        <v>216</v>
      </c>
      <c r="J231" s="37" t="s">
        <v>217</v>
      </c>
      <c r="K231" s="37" t="s">
        <v>210</v>
      </c>
      <c r="L231" s="39" t="s">
        <v>218</v>
      </c>
      <c r="M231" s="40" t="s">
        <v>219</v>
      </c>
    </row>
    <row r="232" spans="1:14" ht="18" customHeight="1">
      <c r="A232" s="42">
        <v>20310</v>
      </c>
      <c r="B232" s="206">
        <v>0.5</v>
      </c>
      <c r="C232" s="206">
        <v>0.5</v>
      </c>
      <c r="D232" s="202" t="s">
        <v>52</v>
      </c>
      <c r="E232" s="215" t="s">
        <v>166</v>
      </c>
      <c r="F232" s="42">
        <f t="shared" ref="F232:F254" si="15">J232</f>
        <v>5973</v>
      </c>
      <c r="G232" s="66" t="str">
        <f>VLOOKUP($A232,'[1]Contract Price by Style'!$A$2:$J$1260,2,FALSE)</f>
        <v>D144</v>
      </c>
      <c r="H232" s="66" t="str">
        <f>VLOOKUP($A232,'[1]Contract Price by Style'!$A$2:$J$1260,3,FALSE)</f>
        <v>B049</v>
      </c>
      <c r="I232" s="66" t="str">
        <f>VLOOKUP($A232,'[1]Contract Price by Style'!$A$2:$J$1260,4,FALSE)</f>
        <v>Men Blk AllWeather Coat</v>
      </c>
      <c r="J232" s="66">
        <f>VLOOKUP($A232,'[1]Contract Price by Style'!$A$2:$J$1260,5,FALSE)</f>
        <v>5973</v>
      </c>
      <c r="K232" s="66" t="str">
        <f>VLOOKUP($A232,'[1]Contract Price by Style'!$A$2:$J$1260,6,FALSE)</f>
        <v>Male, Black All Weather Coat</v>
      </c>
      <c r="L232" s="88">
        <f>VLOOKUP($A232,'[1]Contract Price by Style'!$A$2:$J$1260,7,FALSE)</f>
        <v>152.94899999999998</v>
      </c>
      <c r="M232" s="66" t="str">
        <f>VLOOKUP($A232,'[1]Contract Price by Style'!$A$2:$J$1260,8,FALSE)</f>
        <v>Outerwear</v>
      </c>
    </row>
    <row r="233" spans="1:14" ht="18" customHeight="1">
      <c r="A233" s="42">
        <v>20315</v>
      </c>
      <c r="B233" s="208"/>
      <c r="C233" s="208"/>
      <c r="D233" s="203"/>
      <c r="E233" s="215"/>
      <c r="F233" s="42">
        <f t="shared" si="15"/>
        <v>5972</v>
      </c>
      <c r="G233" s="66" t="str">
        <f>VLOOKUP($A233,'[1]Contract Price by Style'!$A$2:$J$1260,2,FALSE)</f>
        <v>D130</v>
      </c>
      <c r="H233" s="66" t="str">
        <f>VLOOKUP($A233,'[1]Contract Price by Style'!$A$2:$J$1260,3,FALSE)</f>
        <v>B048</v>
      </c>
      <c r="I233" s="66" t="str">
        <f>VLOOKUP($A233,'[1]Contract Price by Style'!$A$2:$J$1260,4,FALSE)</f>
        <v>Men Blk Topper Coat</v>
      </c>
      <c r="J233" s="66">
        <f>VLOOKUP($A233,'[1]Contract Price by Style'!$A$2:$J$1260,5,FALSE)</f>
        <v>5972</v>
      </c>
      <c r="K233" s="66" t="str">
        <f>VLOOKUP($A233,'[1]Contract Price by Style'!$A$2:$J$1260,6,FALSE)</f>
        <v>Male, Black Topper Coat</v>
      </c>
      <c r="L233" s="88">
        <f>VLOOKUP($A233,'[1]Contract Price by Style'!$A$2:$J$1260,7,FALSE)</f>
        <v>173.34899999999999</v>
      </c>
      <c r="M233" s="66" t="str">
        <f>VLOOKUP($A233,'[1]Contract Price by Style'!$A$2:$J$1260,8,FALSE)</f>
        <v>Outerwear</v>
      </c>
    </row>
    <row r="234" spans="1:14" ht="18" customHeight="1">
      <c r="A234" s="42">
        <v>28311</v>
      </c>
      <c r="B234" s="206">
        <v>0.5</v>
      </c>
      <c r="C234" s="206">
        <v>0.5</v>
      </c>
      <c r="D234" s="202" t="s">
        <v>47</v>
      </c>
      <c r="E234" s="215" t="s">
        <v>157</v>
      </c>
      <c r="F234" s="42">
        <f t="shared" si="15"/>
        <v>5803</v>
      </c>
      <c r="G234" s="66" t="str">
        <f>VLOOKUP($A234,'[1]Contract Price by Style'!$A$2:$J$1260,2,FALSE)</f>
        <v>D138</v>
      </c>
      <c r="H234" s="66" t="str">
        <f>VLOOKUP($A234,'[1]Contract Price by Style'!$A$2:$J$1260,3,FALSE)</f>
        <v>B002</v>
      </c>
      <c r="I234" s="66" t="str">
        <f>VLOOKUP($A234,'[1]Contract Price by Style'!$A$2:$J$1260,4,FALSE)</f>
        <v>Men Nv FA Blazer</v>
      </c>
      <c r="J234" s="66">
        <f>VLOOKUP($A234,'[1]Contract Price by Style'!$A$2:$J$1260,5,FALSE)</f>
        <v>5803</v>
      </c>
      <c r="K234" s="66" t="str">
        <f>VLOOKUP($A234,'[1]Contract Price by Style'!$A$2:$J$1260,6,FALSE)</f>
        <v>Male, Navy Dresswear Blazer</v>
      </c>
      <c r="L234" s="88">
        <f>VLOOKUP($A234,'[1]Contract Price by Style'!$A$2:$J$1260,7,FALSE)</f>
        <v>112.149</v>
      </c>
      <c r="M234" s="66" t="str">
        <f>VLOOKUP($A234,'[1]Contract Price by Style'!$A$2:$J$1260,8,FALSE)</f>
        <v>Blazers</v>
      </c>
    </row>
    <row r="235" spans="1:14" s="91" customFormat="1" ht="18" customHeight="1">
      <c r="A235" s="81">
        <v>28314</v>
      </c>
      <c r="B235" s="207"/>
      <c r="C235" s="207"/>
      <c r="D235" s="209"/>
      <c r="E235" s="215"/>
      <c r="F235" s="81">
        <f t="shared" ref="F235:F244" si="16">J235</f>
        <v>5806</v>
      </c>
      <c r="G235" s="82" t="str">
        <f>VLOOKUP($A235,'[1]Contract Price by Style'!$A$2:$J$1260,2,FALSE)</f>
        <v>D211</v>
      </c>
      <c r="H235" s="82" t="str">
        <f>VLOOKUP($A235,'[1]Contract Price by Style'!$A$2:$J$1260,3,FALSE)</f>
        <v>B144</v>
      </c>
      <c r="I235" s="82" t="str">
        <f>VLOOKUP($A235,'[1]Contract Price by Style'!$A$2:$J$1260,4,FALSE)</f>
        <v>Men Nv FA PolyBlazer</v>
      </c>
      <c r="J235" s="82">
        <f>VLOOKUP($A235,'[1]Contract Price by Style'!$A$2:$J$1260,5,FALSE)</f>
        <v>5806</v>
      </c>
      <c r="K235" s="82" t="str">
        <f>VLOOKUP($A235,'[1]Contract Price by Style'!$A$2:$J$1260,6,FALSE)</f>
        <v>Male, Navy Dresswear Blazer, 100% Polyester</v>
      </c>
      <c r="L235" s="89">
        <f>VLOOKUP($A235,'[1]Contract Price by Style'!$A$2:$J$1260,7,FALSE)</f>
        <v>122.349</v>
      </c>
      <c r="M235" s="82" t="str">
        <f>VLOOKUP($A235,'[1]Contract Price by Style'!$A$2:$J$1260,8,FALSE)</f>
        <v>Blazers</v>
      </c>
      <c r="N235" s="90"/>
    </row>
    <row r="236" spans="1:14" ht="18" customHeight="1">
      <c r="A236" s="42">
        <v>24430</v>
      </c>
      <c r="B236" s="208"/>
      <c r="C236" s="208"/>
      <c r="D236" s="203"/>
      <c r="E236" s="215"/>
      <c r="F236" s="42">
        <f t="shared" si="16"/>
        <v>7016</v>
      </c>
      <c r="G236" s="66" t="str">
        <f>VLOOKUP($A236,'[1]Contract Price by Style'!$A$2:$J$1260,2,FALSE)</f>
        <v>D158</v>
      </c>
      <c r="H236" s="66" t="str">
        <f>VLOOKUP($A236,'[1]Contract Price by Style'!$A$2:$J$1260,3,FALSE)</f>
        <v>B130</v>
      </c>
      <c r="I236" s="66" t="str">
        <f>VLOOKUP($A236,'[1]Contract Price by Style'!$A$2:$J$1260,4,FALSE)</f>
        <v>Men Nv FA Sweater</v>
      </c>
      <c r="J236" s="66">
        <f>VLOOKUP($A236,'[1]Contract Price by Style'!$A$2:$J$1260,5,FALSE)</f>
        <v>7016</v>
      </c>
      <c r="K236" s="66" t="str">
        <f>VLOOKUP($A236,'[1]Contract Price by Style'!$A$2:$J$1260,6,FALSE)</f>
        <v>Male, Navy Dresswear Warm Sweater Zip Cardigan</v>
      </c>
      <c r="L236" s="88">
        <f>VLOOKUP($A236,'[1]Contract Price by Style'!$A$2:$J$1260,7,FALSE)</f>
        <v>47.889000000000003</v>
      </c>
      <c r="M236" s="66" t="str">
        <f>VLOOKUP($A236,'[1]Contract Price by Style'!$A$2:$J$1260,8,FALSE)</f>
        <v>Sweaters</v>
      </c>
    </row>
    <row r="237" spans="1:14" ht="18" customHeight="1">
      <c r="A237" s="92">
        <v>20312</v>
      </c>
      <c r="B237" s="200">
        <v>0.5</v>
      </c>
      <c r="C237" s="200">
        <v>0.5</v>
      </c>
      <c r="D237" s="202" t="s">
        <v>46</v>
      </c>
      <c r="E237" s="204" t="s">
        <v>193</v>
      </c>
      <c r="F237" s="42">
        <f t="shared" si="16"/>
        <v>5522</v>
      </c>
      <c r="G237" s="66" t="str">
        <f>VLOOKUP($A237,'[1]Contract Price by Style'!$A$2:$J$1260,2,FALSE)</f>
        <v>D142</v>
      </c>
      <c r="H237" s="66" t="str">
        <f>VLOOKUP($A237,'[1]Contract Price by Style'!$A$2:$J$1260,3,FALSE)</f>
        <v>B021</v>
      </c>
      <c r="I237" s="66" t="str">
        <f>VLOOKUP($A237,'[1]Contract Price by Style'!$A$2:$J$1260,4,FALSE)</f>
        <v>Men Nv FA Suit Vest</v>
      </c>
      <c r="J237" s="66">
        <f>VLOOKUP($A237,'[1]Contract Price by Style'!$A$2:$J$1260,5,FALSE)</f>
        <v>5522</v>
      </c>
      <c r="K237" s="66" t="str">
        <f>VLOOKUP($A237,'[1]Contract Price by Style'!$A$2:$J$1260,6,FALSE)</f>
        <v>Male, Navy Dresswear Vest</v>
      </c>
      <c r="L237" s="88">
        <f>VLOOKUP($A237,'[1]Contract Price by Style'!$A$2:$J$1260,7,FALSE)</f>
        <v>52.989000000000004</v>
      </c>
      <c r="M237" s="66" t="str">
        <f>VLOOKUP($A237,'[1]Contract Price by Style'!$A$2:$J$1260,8,FALSE)</f>
        <v>Vests</v>
      </c>
    </row>
    <row r="238" spans="1:14" s="91" customFormat="1" ht="18" customHeight="1">
      <c r="A238" s="81">
        <v>20313</v>
      </c>
      <c r="B238" s="201"/>
      <c r="C238" s="201"/>
      <c r="D238" s="203"/>
      <c r="E238" s="205"/>
      <c r="F238" s="81">
        <f t="shared" si="16"/>
        <v>5524</v>
      </c>
      <c r="G238" s="82" t="str">
        <f>VLOOKUP($A238,'[1]Contract Price by Style'!$A$2:$J$1260,2,FALSE)</f>
        <v>D208</v>
      </c>
      <c r="H238" s="82" t="str">
        <f>VLOOKUP($A238,'[1]Contract Price by Style'!$A$2:$J$1260,3,FALSE)</f>
        <v>B145</v>
      </c>
      <c r="I238" s="82" t="str">
        <f>VLOOKUP($A238,'[1]Contract Price by Style'!$A$2:$J$1260,4,FALSE)</f>
        <v>Men Nv FA PolySuit Vest</v>
      </c>
      <c r="J238" s="82">
        <f>VLOOKUP($A238,'[1]Contract Price by Style'!$A$2:$J$1260,5,FALSE)</f>
        <v>5524</v>
      </c>
      <c r="K238" s="82" t="str">
        <f>VLOOKUP($A238,'[1]Contract Price by Style'!$A$2:$J$1260,6,FALSE)</f>
        <v>Male, Navy Dresswear Vest, 100% Polyester</v>
      </c>
      <c r="L238" s="89">
        <f>VLOOKUP($A238,'[1]Contract Price by Style'!$A$2:$J$1260,7,FALSE)</f>
        <v>47.889000000000003</v>
      </c>
      <c r="M238" s="82" t="str">
        <f>VLOOKUP($A238,'[1]Contract Price by Style'!$A$2:$J$1260,8,FALSE)</f>
        <v>Vests</v>
      </c>
      <c r="N238" s="90"/>
    </row>
    <row r="239" spans="1:14" ht="18" customHeight="1">
      <c r="A239" s="92">
        <v>21112</v>
      </c>
      <c r="B239" s="206">
        <v>0.5</v>
      </c>
      <c r="C239" s="206">
        <v>0.5</v>
      </c>
      <c r="D239" s="202" t="s">
        <v>54</v>
      </c>
      <c r="E239" s="215" t="s">
        <v>157</v>
      </c>
      <c r="F239" s="42">
        <f t="shared" si="16"/>
        <v>3620</v>
      </c>
      <c r="G239" s="66" t="str">
        <f>VLOOKUP($A239,'[1]Contract Price by Style'!$A$2:$J$1260,2,FALSE)</f>
        <v>D107</v>
      </c>
      <c r="H239" s="66" t="str">
        <f>VLOOKUP($A239,'[1]Contract Price by Style'!$A$2:$J$1260,3,FALSE)</f>
        <v>B014</v>
      </c>
      <c r="I239" s="66" t="str">
        <f>VLOOKUP($A239,'[1]Contract Price by Style'!$A$2:$J$1260,4,FALSE)</f>
        <v>Men Lt Blu FA LS Shirt</v>
      </c>
      <c r="J239" s="66">
        <f>VLOOKUP($A239,'[1]Contract Price by Style'!$A$2:$J$1260,5,FALSE)</f>
        <v>3620</v>
      </c>
      <c r="K239" s="66" t="str">
        <f>VLOOKUP($A239,'[1]Contract Price by Style'!$A$2:$J$1260,6,FALSE)</f>
        <v>Male, Blue Dresswear Long Sleeve Shirt</v>
      </c>
      <c r="L239" s="88">
        <f>VLOOKUP($A239,'[1]Contract Price by Style'!$A$2:$J$1260,7,FALSE)</f>
        <v>18.309000000000001</v>
      </c>
      <c r="M239" s="66" t="str">
        <f>VLOOKUP($A239,'[1]Contract Price by Style'!$A$2:$J$1260,8,FALSE)</f>
        <v>Tops</v>
      </c>
    </row>
    <row r="240" spans="1:14" s="91" customFormat="1" ht="18" customHeight="1">
      <c r="A240" s="81">
        <v>21119</v>
      </c>
      <c r="B240" s="207"/>
      <c r="C240" s="207"/>
      <c r="D240" s="209"/>
      <c r="E240" s="215"/>
      <c r="F240" s="81">
        <f t="shared" si="16"/>
        <v>3545</v>
      </c>
      <c r="G240" s="82" t="str">
        <f>VLOOKUP($A240,'[1]Contract Price by Style'!$A$2:$J$1260,2,FALSE)</f>
        <v>D188</v>
      </c>
      <c r="H240" s="82" t="str">
        <f>VLOOKUP($A240,'[1]Contract Price by Style'!$A$2:$J$1260,3,FALSE)</f>
        <v>B069</v>
      </c>
      <c r="I240" s="82" t="str">
        <f>VLOOKUP($A240,'[1]Contract Price by Style'!$A$2:$J$1260,4,FALSE)</f>
        <v>Men Blu FA SS Ctn Shirt</v>
      </c>
      <c r="J240" s="82">
        <f>VLOOKUP($A240,'[1]Contract Price by Style'!$A$2:$J$1260,5,FALSE)</f>
        <v>3545</v>
      </c>
      <c r="K240" s="82" t="str">
        <f>VLOOKUP($A240,'[1]Contract Price by Style'!$A$2:$J$1260,6,FALSE)</f>
        <v>Male, Blue Dresswear Short Sleeve Shirt, 100% Cotton</v>
      </c>
      <c r="L240" s="89">
        <f>VLOOKUP($A240,'[1]Contract Price by Style'!$A$2:$J$1260,7,FALSE)</f>
        <v>21.369</v>
      </c>
      <c r="M240" s="82" t="str">
        <f>VLOOKUP($A240,'[1]Contract Price by Style'!$A$2:$J$1260,8,FALSE)</f>
        <v>Tops</v>
      </c>
      <c r="N240" s="90"/>
    </row>
    <row r="241" spans="1:14" s="91" customFormat="1" ht="18" customHeight="1">
      <c r="A241" s="81">
        <v>21118</v>
      </c>
      <c r="B241" s="207"/>
      <c r="C241" s="207"/>
      <c r="D241" s="209"/>
      <c r="E241" s="215"/>
      <c r="F241" s="81">
        <f t="shared" si="16"/>
        <v>3622</v>
      </c>
      <c r="G241" s="82" t="str">
        <f>VLOOKUP($A241,'[1]Contract Price by Style'!$A$2:$J$1260,2,FALSE)</f>
        <v>D184</v>
      </c>
      <c r="H241" s="82" t="str">
        <f>VLOOKUP($A241,'[1]Contract Price by Style'!$A$2:$J$1260,3,FALSE)</f>
        <v>B068</v>
      </c>
      <c r="I241" s="82" t="str">
        <f>VLOOKUP($A241,'[1]Contract Price by Style'!$A$2:$J$1260,4,FALSE)</f>
        <v>Men Blu FA LS CtnShirt</v>
      </c>
      <c r="J241" s="82">
        <f>VLOOKUP($A241,'[1]Contract Price by Style'!$A$2:$J$1260,5,FALSE)</f>
        <v>3622</v>
      </c>
      <c r="K241" s="82" t="str">
        <f>VLOOKUP($A241,'[1]Contract Price by Style'!$A$2:$J$1260,6,FALSE)</f>
        <v>Male, Blue Dresswear Long Sleeve Shirt, 100% Cotton</v>
      </c>
      <c r="L241" s="89">
        <f>VLOOKUP($A241,'[1]Contract Price by Style'!$A$2:$J$1260,7,FALSE)</f>
        <v>22.388999999999999</v>
      </c>
      <c r="M241" s="82" t="str">
        <f>VLOOKUP($A241,'[1]Contract Price by Style'!$A$2:$J$1260,8,FALSE)</f>
        <v>Tops</v>
      </c>
      <c r="N241" s="90"/>
    </row>
    <row r="242" spans="1:14" ht="18" customHeight="1">
      <c r="A242" s="93">
        <v>21113</v>
      </c>
      <c r="B242" s="208"/>
      <c r="C242" s="208"/>
      <c r="D242" s="203"/>
      <c r="E242" s="215"/>
      <c r="F242" s="42">
        <f t="shared" si="16"/>
        <v>3543</v>
      </c>
      <c r="G242" s="66" t="str">
        <f>VLOOKUP($A242,'[1]Contract Price by Style'!$A$2:$J$1260,2,FALSE)</f>
        <v>D106-S</v>
      </c>
      <c r="H242" s="66" t="str">
        <f>VLOOKUP($A242,'[1]Contract Price by Style'!$A$2:$J$1260,3,FALSE)</f>
        <v>B013</v>
      </c>
      <c r="I242" s="66" t="str">
        <f>VLOOKUP($A242,'[1]Contract Price by Style'!$A$2:$J$1260,4,FALSE)</f>
        <v>Men Lt Blu FA SS Shirt</v>
      </c>
      <c r="J242" s="66">
        <f>VLOOKUP($A242,'[1]Contract Price by Style'!$A$2:$J$1260,5,FALSE)</f>
        <v>3543</v>
      </c>
      <c r="K242" s="66" t="str">
        <f>VLOOKUP($A242,'[1]Contract Price by Style'!$A$2:$J$1260,6,FALSE)</f>
        <v>Male, Blue Dresswear Short Sleeve Shirt</v>
      </c>
      <c r="L242" s="88">
        <f>VLOOKUP($A242,'[1]Contract Price by Style'!$A$2:$J$1260,7,FALSE)</f>
        <v>17.288999999999998</v>
      </c>
      <c r="M242" s="66" t="str">
        <f>VLOOKUP($A242,'[1]Contract Price by Style'!$A$2:$J$1260,8,FALSE)</f>
        <v>Tops</v>
      </c>
    </row>
    <row r="243" spans="1:14" ht="18" customHeight="1">
      <c r="A243" s="42">
        <v>20210</v>
      </c>
      <c r="B243" s="200">
        <v>0.5</v>
      </c>
      <c r="C243" s="206">
        <v>0.5</v>
      </c>
      <c r="D243" s="202" t="s">
        <v>50</v>
      </c>
      <c r="E243" s="204" t="s">
        <v>193</v>
      </c>
      <c r="F243" s="42">
        <f t="shared" si="16"/>
        <v>1613</v>
      </c>
      <c r="G243" s="66" t="str">
        <f>VLOOKUP($A243,'[1]Contract Price by Style'!$A$2:$J$1260,2,FALSE)</f>
        <v>D108</v>
      </c>
      <c r="H243" s="66" t="str">
        <f>VLOOKUP($A243,'[1]Contract Price by Style'!$A$2:$J$1260,3,FALSE)</f>
        <v>B006</v>
      </c>
      <c r="I243" s="66" t="str">
        <f>VLOOKUP($A243,'[1]Contract Price by Style'!$A$2:$J$1260,4,FALSE)</f>
        <v>Men Nv FA Pant</v>
      </c>
      <c r="J243" s="66">
        <f>VLOOKUP($A243,'[1]Contract Price by Style'!$A$2:$J$1260,5,FALSE)</f>
        <v>1613</v>
      </c>
      <c r="K243" s="66" t="str">
        <f>VLOOKUP($A243,'[1]Contract Price by Style'!$A$2:$J$1260,6,FALSE)</f>
        <v>Male, Navy Dresswear Pant</v>
      </c>
      <c r="L243" s="88">
        <f>VLOOKUP($A243,'[1]Contract Price by Style'!$A$2:$J$1260,7,FALSE)</f>
        <v>54.009</v>
      </c>
      <c r="M243" s="66" t="str">
        <f>VLOOKUP($A243,'[1]Contract Price by Style'!$A$2:$J$1260,8,FALSE)</f>
        <v>Bottoms</v>
      </c>
    </row>
    <row r="244" spans="1:14" s="91" customFormat="1" ht="18" customHeight="1">
      <c r="A244" s="81">
        <v>20211</v>
      </c>
      <c r="B244" s="201"/>
      <c r="C244" s="208"/>
      <c r="D244" s="203"/>
      <c r="E244" s="205"/>
      <c r="F244" s="81">
        <f t="shared" si="16"/>
        <v>1615</v>
      </c>
      <c r="G244" s="82" t="str">
        <f>VLOOKUP($A244,'[1]Contract Price by Style'!$A$2:$J$1260,2,FALSE)</f>
        <v>D209</v>
      </c>
      <c r="H244" s="82" t="str">
        <f>VLOOKUP($A244,'[1]Contract Price by Style'!$A$2:$J$1260,3,FALSE)</f>
        <v>B141</v>
      </c>
      <c r="I244" s="82" t="str">
        <f>VLOOKUP($A244,'[1]Contract Price by Style'!$A$2:$J$1260,4,FALSE)</f>
        <v>Men Nv FA PolyPant</v>
      </c>
      <c r="J244" s="82">
        <f>VLOOKUP($A244,'[1]Contract Price by Style'!$A$2:$J$1260,5,FALSE)</f>
        <v>1615</v>
      </c>
      <c r="K244" s="82" t="str">
        <f>VLOOKUP($A244,'[1]Contract Price by Style'!$A$2:$J$1260,6,FALSE)</f>
        <v>Male, Navy Dresswear Pant, 100% Polyester</v>
      </c>
      <c r="L244" s="89">
        <f>VLOOKUP($A244,'[1]Contract Price by Style'!$A$2:$J$1260,7,FALSE)</f>
        <v>50.949000000000005</v>
      </c>
      <c r="M244" s="82" t="str">
        <f>VLOOKUP($A244,'[1]Contract Price by Style'!$A$2:$J$1260,8,FALSE)</f>
        <v>Bottoms</v>
      </c>
      <c r="N244" s="90"/>
    </row>
    <row r="245" spans="1:14" ht="18" customHeight="1">
      <c r="A245" s="42">
        <v>21932</v>
      </c>
      <c r="B245" s="101">
        <v>0.5</v>
      </c>
      <c r="C245" s="101">
        <v>0.5</v>
      </c>
      <c r="D245" s="42" t="s">
        <v>47</v>
      </c>
      <c r="E245" s="66" t="s">
        <v>193</v>
      </c>
      <c r="F245" s="42">
        <f t="shared" si="15"/>
        <v>6151</v>
      </c>
      <c r="G245" s="66" t="str">
        <f>VLOOKUP($A245,'[1]Contract Price by Style'!$A$2:$J$1260,2,FALSE)</f>
        <v>D124</v>
      </c>
      <c r="H245" s="66" t="str">
        <f>VLOOKUP($A245,'[1]Contract Price by Style'!$A$2:$J$1260,3,FALSE)</f>
        <v>B026</v>
      </c>
      <c r="I245" s="66" t="str">
        <f>VLOOKUP($A245,'[1]Contract Price by Style'!$A$2:$J$1260,4,FALSE)</f>
        <v>Men Blk  FA Leather Belt</v>
      </c>
      <c r="J245" s="66">
        <f>VLOOKUP($A245,'[1]Contract Price by Style'!$A$2:$J$1260,5,FALSE)</f>
        <v>6151</v>
      </c>
      <c r="K245" s="66" t="str">
        <f>VLOOKUP($A245,'[1]Contract Price by Style'!$A$2:$J$1260,6,FALSE)</f>
        <v>Male, Black Dresswear Leather Belt, Silver Buckle</v>
      </c>
      <c r="L245" s="88">
        <f>VLOOKUP($A245,'[1]Contract Price by Style'!$A$2:$J$1260,7,FALSE)</f>
        <v>11.168999999999999</v>
      </c>
      <c r="M245" s="66" t="str">
        <f>VLOOKUP($A245,'[1]Contract Price by Style'!$A$2:$J$1260,8,FALSE)</f>
        <v>Accessories</v>
      </c>
    </row>
    <row r="246" spans="1:14" ht="18" customHeight="1">
      <c r="A246" s="92">
        <v>28930</v>
      </c>
      <c r="B246" s="200">
        <v>0.5</v>
      </c>
      <c r="C246" s="200">
        <v>0.5</v>
      </c>
      <c r="D246" s="202" t="s">
        <v>47</v>
      </c>
      <c r="E246" s="215" t="s">
        <v>157</v>
      </c>
      <c r="F246" s="42">
        <f t="shared" si="15"/>
        <v>8196</v>
      </c>
      <c r="G246" s="66" t="str">
        <f>VLOOKUP($A246,'[1]Contract Price by Style'!$A$2:$J$1260,2,FALSE)</f>
        <v>D172</v>
      </c>
      <c r="H246" s="66" t="str">
        <f>VLOOKUP($A246,'[1]Contract Price by Style'!$A$2:$J$1260,3,FALSE)</f>
        <v>B074</v>
      </c>
      <c r="I246" s="66" t="str">
        <f>VLOOKUP($A246,'[1]Contract Price by Style'!$A$2:$J$1260,4,FALSE)</f>
        <v>Men Charcoal FA Tie R/EX</v>
      </c>
      <c r="J246" s="66">
        <f>VLOOKUP($A246,'[1]Contract Price by Style'!$A$2:$J$1260,5,FALSE)</f>
        <v>8196</v>
      </c>
      <c r="K246" s="66" t="str">
        <f>VLOOKUP($A246,'[1]Contract Price by Style'!$A$2:$J$1260,6,FALSE)</f>
        <v>Male, Charcoal/Red Dresswear Tie, EX</v>
      </c>
      <c r="L246" s="88">
        <f>VLOOKUP($A246,'[1]Contract Price by Style'!$A$2:$J$1260,7,FALSE)</f>
        <v>9.69</v>
      </c>
      <c r="M246" s="66" t="str">
        <f>VLOOKUP($A246,'[1]Contract Price by Style'!$A$2:$J$1260,8,FALSE)</f>
        <v>Accessories</v>
      </c>
    </row>
    <row r="247" spans="1:14" ht="18" customHeight="1">
      <c r="A247" s="92">
        <v>28931</v>
      </c>
      <c r="B247" s="201"/>
      <c r="C247" s="201"/>
      <c r="D247" s="203"/>
      <c r="E247" s="215"/>
      <c r="F247" s="42">
        <f t="shared" si="15"/>
        <v>8197</v>
      </c>
      <c r="G247" s="66" t="str">
        <f>VLOOKUP($A247,'[1]Contract Price by Style'!$A$2:$J$1260,2,FALSE)</f>
        <v>D186</v>
      </c>
      <c r="H247" s="66" t="str">
        <f>VLOOKUP($A247,'[1]Contract Price by Style'!$A$2:$J$1260,3,FALSE)</f>
        <v>B075</v>
      </c>
      <c r="I247" s="66" t="str">
        <f>VLOOKUP($A247,'[1]Contract Price by Style'!$A$2:$J$1260,4,FALSE)</f>
        <v>Men Charcoal FA Clip Tie R/EX</v>
      </c>
      <c r="J247" s="66">
        <f>VLOOKUP($A247,'[1]Contract Price by Style'!$A$2:$J$1260,5,FALSE)</f>
        <v>8197</v>
      </c>
      <c r="K247" s="66" t="str">
        <f>VLOOKUP($A247,'[1]Contract Price by Style'!$A$2:$J$1260,6,FALSE)</f>
        <v>Male, Charcoal/Red Dresswear Clip Tie, EX</v>
      </c>
      <c r="L247" s="88">
        <f>VLOOKUP($A247,'[1]Contract Price by Style'!$A$2:$J$1260,7,FALSE)</f>
        <v>9.69</v>
      </c>
      <c r="M247" s="66" t="str">
        <f>VLOOKUP($A247,'[1]Contract Price by Style'!$A$2:$J$1260,8,FALSE)</f>
        <v>Accessories</v>
      </c>
    </row>
    <row r="248" spans="1:14" ht="18" customHeight="1">
      <c r="A248" s="42">
        <v>24938</v>
      </c>
      <c r="B248" s="101">
        <v>0.5</v>
      </c>
      <c r="C248" s="101">
        <v>0.5</v>
      </c>
      <c r="D248" s="42" t="s">
        <v>46</v>
      </c>
      <c r="E248" s="66" t="s">
        <v>193</v>
      </c>
      <c r="F248" s="42" t="str">
        <f t="shared" si="15"/>
        <v>8166E</v>
      </c>
      <c r="G248" s="66" t="str">
        <f>VLOOKUP($A248,'[1]Contract Price by Style'!$A$2:$J$1260,2,FALSE)</f>
        <v>D131-S</v>
      </c>
      <c r="H248" s="66" t="str">
        <f>VLOOKUP($A248,'[1]Contract Price by Style'!$A$2:$J$1260,3,FALSE)</f>
        <v>B071</v>
      </c>
      <c r="I248" s="66" t="str">
        <f>VLOOKUP($A248,'[1]Contract Price by Style'!$A$2:$J$1260,4,FALSE)</f>
        <v>Red FA Winter Scarf/EX</v>
      </c>
      <c r="J248" s="66" t="str">
        <f>VLOOKUP($A248,'[1]Contract Price by Style'!$A$2:$J$1260,5,FALSE)</f>
        <v>8166E</v>
      </c>
      <c r="K248" s="66" t="str">
        <f>VLOOKUP($A248,'[1]Contract Price by Style'!$A$2:$J$1260,6,FALSE)</f>
        <v>Unisex, Red Winter Scarf, EX Logo</v>
      </c>
      <c r="L248" s="88">
        <f>VLOOKUP($A248,'[1]Contract Price by Style'!$A$2:$J$1260,7,FALSE)</f>
        <v>22.39</v>
      </c>
      <c r="M248" s="66" t="str">
        <f>VLOOKUP($A248,'[1]Contract Price by Style'!$A$2:$J$1260,8,FALSE)</f>
        <v>Accessories</v>
      </c>
    </row>
    <row r="249" spans="1:14" ht="19.5" customHeight="1">
      <c r="A249" s="42">
        <v>24900</v>
      </c>
      <c r="B249" s="46">
        <v>1</v>
      </c>
      <c r="C249" s="92"/>
      <c r="D249" s="42" t="s">
        <v>46</v>
      </c>
      <c r="E249" s="66" t="s">
        <v>193</v>
      </c>
      <c r="F249" s="42">
        <f t="shared" si="15"/>
        <v>6046</v>
      </c>
      <c r="G249" s="66" t="str">
        <f>VLOOKUP($A249,'[1]Contract Price by Style'!$A$2:$J$1260,2,FALSE)</f>
        <v>D105</v>
      </c>
      <c r="H249" s="66" t="str">
        <f>VLOOKUP($A249,'[1]Contract Price by Style'!$A$2:$J$1260,3,FALSE)</f>
        <v>B028</v>
      </c>
      <c r="I249" s="66" t="str">
        <f>VLOOKUP($A249,'[1]Contract Price by Style'!$A$2:$J$1260,4,FALSE)</f>
        <v>Lanyard Blu wRdChar ACExp</v>
      </c>
      <c r="J249" s="66">
        <f>VLOOKUP($A249,'[1]Contract Price by Style'!$A$2:$J$1260,5,FALSE)</f>
        <v>6046</v>
      </c>
      <c r="K249" s="66" t="str">
        <f>VLOOKUP($A249,'[1]Contract Price by Style'!$A$2:$J$1260,6,FALSE)</f>
        <v>Unisex Air Canada Express Lanyard</v>
      </c>
      <c r="L249" s="88">
        <f>VLOOKUP($A249,'[1]Contract Price by Style'!$A$2:$J$1260,7,FALSE)</f>
        <v>1.7238</v>
      </c>
      <c r="M249" s="66" t="str">
        <f>VLOOKUP($A249,'[1]Contract Price by Style'!$A$2:$J$1260,8,FALSE)</f>
        <v>Accessories</v>
      </c>
    </row>
    <row r="250" spans="1:14" ht="18" customHeight="1">
      <c r="A250" s="42">
        <v>1933</v>
      </c>
      <c r="B250" s="101">
        <v>0.5</v>
      </c>
      <c r="C250" s="101">
        <v>0.5</v>
      </c>
      <c r="D250" s="42" t="s">
        <v>46</v>
      </c>
      <c r="E250" s="66" t="s">
        <v>193</v>
      </c>
      <c r="F250" s="42">
        <f t="shared" si="15"/>
        <v>6058</v>
      </c>
      <c r="G250" s="66" t="str">
        <f>VLOOKUP($A250,'[1]Contract Price by Style'!$A$2:$J$1260,2,FALSE)</f>
        <v>D132</v>
      </c>
      <c r="H250" s="66" t="str">
        <f>VLOOKUP($A250,'[1]Contract Price by Style'!$A$2:$J$1260,3,FALSE)</f>
        <v>B054</v>
      </c>
      <c r="I250" s="66" t="str">
        <f>VLOOKUP($A250,'[1]Contract Price by Style'!$A$2:$J$1260,4,FALSE)</f>
        <v>Men Blk Leather Gloves</v>
      </c>
      <c r="J250" s="66">
        <f>VLOOKUP($A250,'[1]Contract Price by Style'!$A$2:$J$1260,5,FALSE)</f>
        <v>6058</v>
      </c>
      <c r="K250" s="66" t="str">
        <f>VLOOKUP($A250,'[1]Contract Price by Style'!$A$2:$J$1260,6,FALSE)</f>
        <v>Male, Black Leather Gloves</v>
      </c>
      <c r="L250" s="88">
        <f>VLOOKUP($A250,'[1]Contract Price by Style'!$A$2:$J$1260,7,FALSE)</f>
        <v>24.428999999999998</v>
      </c>
      <c r="M250" s="66" t="str">
        <f>VLOOKUP($A250,'[1]Contract Price by Style'!$A$2:$J$1260,8,FALSE)</f>
        <v>Accessories</v>
      </c>
    </row>
    <row r="251" spans="1:14" s="94" customFormat="1" ht="15">
      <c r="A251" s="92">
        <v>1979</v>
      </c>
      <c r="B251" s="63"/>
      <c r="C251" s="80"/>
      <c r="D251" s="43"/>
      <c r="E251" s="47"/>
      <c r="F251" s="71">
        <f t="shared" si="15"/>
        <v>6067</v>
      </c>
      <c r="G251" s="71" t="str">
        <f>VLOOKUP($A251,'[1]Contract Price by Style'!$A$2:$J$1260,2,FALSE)</f>
        <v>NONE</v>
      </c>
      <c r="H251" s="71" t="str">
        <f>VLOOKUP($A251,'[1]Contract Price by Style'!$A$2:$J$1260,3,FALSE)</f>
        <v>B090</v>
      </c>
      <c r="I251" s="71" t="str">
        <f>VLOOKUP($A251,'[1]Contract Price by Style'!$A$2:$J$1260,4,FALSE)</f>
        <v>Slv Clutchback for Brevets</v>
      </c>
      <c r="J251" s="71">
        <f>VLOOKUP($A251,'[1]Contract Price by Style'!$A$2:$J$1260,5,FALSE)</f>
        <v>6067</v>
      </c>
      <c r="K251" s="71" t="str">
        <f>VLOOKUP($A251,'[1]Contract Price by Style'!$A$2:$J$1260,6,FALSE)</f>
        <v>Unisex, Silver Replacement Clutchbacks for Brevets</v>
      </c>
      <c r="L251" s="72">
        <f>VLOOKUP($A251,'[1]Contract Price by Style'!$A$2:$J$1260,7,FALSE)</f>
        <v>0.75</v>
      </c>
      <c r="M251" s="73" t="str">
        <f>VLOOKUP($A251,'[1]Contract Price by Style'!$A$2:$J$1260,8,FALSE)</f>
        <v>Accessories</v>
      </c>
    </row>
    <row r="252" spans="1:14" s="79" customFormat="1" ht="17.25" customHeight="1">
      <c r="A252" s="42">
        <v>21960</v>
      </c>
      <c r="B252" s="206">
        <v>1</v>
      </c>
      <c r="C252" s="223"/>
      <c r="D252" s="202" t="s">
        <v>59</v>
      </c>
      <c r="E252" s="215" t="s">
        <v>157</v>
      </c>
      <c r="F252" s="42">
        <f t="shared" si="15"/>
        <v>608518</v>
      </c>
      <c r="G252" s="66" t="str">
        <f>VLOOKUP($A252,'[1]Contract Price by Style'!$A$2:$J$1260,2,FALSE)</f>
        <v>D121</v>
      </c>
      <c r="H252" s="66" t="str">
        <f>VLOOKUP($A252,'[1]Contract Price by Style'!$A$2:$J$1260,3,FALSE)</f>
        <v>B032</v>
      </c>
      <c r="I252" s="66" t="str">
        <f>VLOOKUP($A252,'[1]Contract Price by Style'!$A$2:$J$1260,4,FALSE)</f>
        <v>Silver FA Brevet/</v>
      </c>
      <c r="J252" s="66">
        <f>VLOOKUP($A252,'[1]Contract Price by Style'!$A$2:$J$1260,5,FALSE)</f>
        <v>608518</v>
      </c>
      <c r="K252" s="66" t="str">
        <f>VLOOKUP($A252,'[1]Contract Price by Style'!$A$2:$J$1260,6,FALSE)</f>
        <v xml:space="preserve">Unisex, Silver Dresswear Brevet, Express, Blank </v>
      </c>
      <c r="L252" s="88">
        <f>VLOOKUP($A252,'[1]Contract Price by Style'!$A$2:$J$1260,7,FALSE)</f>
        <v>10.148999999999999</v>
      </c>
      <c r="M252" s="66" t="str">
        <f>VLOOKUP($A252,'[1]Contract Price by Style'!$A$2:$J$1260,8,FALSE)</f>
        <v>Accessories</v>
      </c>
    </row>
    <row r="253" spans="1:14" s="79" customFormat="1" ht="17.25" customHeight="1">
      <c r="A253" s="92">
        <v>21962</v>
      </c>
      <c r="B253" s="208"/>
      <c r="C253" s="224"/>
      <c r="D253" s="203"/>
      <c r="E253" s="215"/>
      <c r="F253" s="42" t="str">
        <f t="shared" si="15"/>
        <v>608518/N</v>
      </c>
      <c r="G253" s="66" t="str">
        <f>VLOOKUP($A253,'[1]Contract Price by Style'!$A$2:$J$1260,2,FALSE)</f>
        <v>D121</v>
      </c>
      <c r="H253" s="66" t="str">
        <f>VLOOKUP($A253,'[1]Contract Price by Style'!$A$2:$J$1260,3,FALSE)</f>
        <v>B032</v>
      </c>
      <c r="I253" s="66" t="str">
        <f>VLOOKUP($A253,'[1]Contract Price by Style'!$A$2:$J$1260,4,FALSE)</f>
        <v>Silver Express Brevet w/name</v>
      </c>
      <c r="J253" s="66" t="str">
        <f>VLOOKUP($A253,'[1]Contract Price by Style'!$A$2:$J$1260,5,FALSE)</f>
        <v>608518/N</v>
      </c>
      <c r="K253" s="66" t="str">
        <f>VLOOKUP($A253,'[1]Contract Price by Style'!$A$2:$J$1260,6,FALSE)</f>
        <v>Unisex, Silver Dresswear Brevet, Express, to be engraved with name</v>
      </c>
      <c r="L253" s="88">
        <f>VLOOKUP($A253,'[1]Contract Price by Style'!$A$2:$J$1260,7,FALSE)</f>
        <v>13.65</v>
      </c>
      <c r="M253" s="66" t="str">
        <f>VLOOKUP($A253,'[1]Contract Price by Style'!$A$2:$J$1260,8,FALSE)</f>
        <v>Accessories</v>
      </c>
    </row>
    <row r="254" spans="1:14" ht="18" customHeight="1">
      <c r="A254" s="42">
        <v>23631</v>
      </c>
      <c r="B254" s="101">
        <v>0.5</v>
      </c>
      <c r="C254" s="101">
        <v>0.5</v>
      </c>
      <c r="D254" s="42" t="s">
        <v>52</v>
      </c>
      <c r="E254" s="66" t="s">
        <v>193</v>
      </c>
      <c r="F254" s="42" t="str">
        <f t="shared" si="15"/>
        <v>5966J</v>
      </c>
      <c r="G254" s="66" t="str">
        <f>VLOOKUP($A254,'[1]Contract Price by Style'!$A$2:$J$1260,2,FALSE)</f>
        <v>W117</v>
      </c>
      <c r="H254" s="66" t="str">
        <f>VLOOKUP($A254,'[1]Contract Price by Style'!$A$2:$J$1260,3,FALSE)</f>
        <v>B082</v>
      </c>
      <c r="I254" s="66" t="str">
        <f>VLOOKUP($A254,'[1]Contract Price by Style'!$A$2:$J$1260,4,FALSE)</f>
        <v>Uni Goose Parka R/JZ</v>
      </c>
      <c r="J254" s="66" t="str">
        <f>VLOOKUP($A254,'[1]Contract Price by Style'!$A$2:$J$1260,5,FALSE)</f>
        <v>5966J</v>
      </c>
      <c r="K254" s="66" t="str">
        <f>VLOOKUP($A254,'[1]Contract Price by Style'!$A$2:$J$1260,6,FALSE)</f>
        <v>Unisex, Navy Goose Down Parka, Jazz Logo</v>
      </c>
      <c r="L254" s="88">
        <f>VLOOKUP($A254,'[1]Contract Price by Style'!$A$2:$J$1260,7,FALSE)</f>
        <v>249.95</v>
      </c>
      <c r="M254" s="66" t="str">
        <f>VLOOKUP($A254,'[1]Contract Price by Style'!$A$2:$J$1260,8,FALSE)</f>
        <v>Outerwear</v>
      </c>
    </row>
    <row r="255" spans="1:14" ht="17.25" customHeight="1"/>
    <row r="256" spans="1:14" s="79" customFormat="1" ht="16.5" customHeight="1">
      <c r="A256" s="99" t="s">
        <v>239</v>
      </c>
      <c r="B256" s="99"/>
      <c r="C256" s="99"/>
      <c r="D256" s="99"/>
      <c r="E256" s="67"/>
      <c r="F256" s="99"/>
      <c r="G256" s="107"/>
      <c r="L256" s="86"/>
    </row>
    <row r="257" spans="1:13" s="79" customFormat="1" ht="16.5" customHeight="1">
      <c r="A257" s="100" t="s">
        <v>262</v>
      </c>
      <c r="B257" s="78"/>
      <c r="C257" s="78"/>
      <c r="D257" s="78"/>
      <c r="E257" s="68"/>
      <c r="F257" s="78"/>
      <c r="G257" s="107"/>
      <c r="L257" s="86"/>
    </row>
    <row r="258" spans="1:13" s="41" customFormat="1" ht="45">
      <c r="A258" s="33" t="s">
        <v>211</v>
      </c>
      <c r="B258" s="34" t="s">
        <v>42</v>
      </c>
      <c r="C258" s="34" t="s">
        <v>43</v>
      </c>
      <c r="D258" s="35" t="s">
        <v>212</v>
      </c>
      <c r="E258" s="36" t="s">
        <v>221</v>
      </c>
      <c r="F258" s="37" t="s">
        <v>213</v>
      </c>
      <c r="G258" s="38" t="s">
        <v>214</v>
      </c>
      <c r="H258" s="37" t="s">
        <v>215</v>
      </c>
      <c r="I258" s="37" t="s">
        <v>216</v>
      </c>
      <c r="J258" s="37" t="s">
        <v>217</v>
      </c>
      <c r="K258" s="37" t="s">
        <v>210</v>
      </c>
      <c r="L258" s="39" t="s">
        <v>218</v>
      </c>
      <c r="M258" s="40" t="s">
        <v>219</v>
      </c>
    </row>
    <row r="259" spans="1:13" s="79" customFormat="1" ht="16.5" customHeight="1">
      <c r="A259" s="42" t="s">
        <v>278</v>
      </c>
      <c r="B259" s="46">
        <v>1</v>
      </c>
      <c r="C259" s="92"/>
      <c r="D259" s="42" t="s">
        <v>56</v>
      </c>
      <c r="E259" s="66" t="s">
        <v>167</v>
      </c>
      <c r="F259" s="42" t="str">
        <f t="shared" ref="F259" si="17">H259</f>
        <v>NONE</v>
      </c>
      <c r="G259" s="66" t="str">
        <f>VLOOKUP($A259,'[1]Contract Price by Style'!$A$2:$J$1260,2,FALSE)</f>
        <v>S101</v>
      </c>
      <c r="H259" s="66" t="str">
        <f>VLOOKUP($A259,'[1]Contract Price by Style'!$A$2:$J$1260,3,FALSE)</f>
        <v>NONE</v>
      </c>
      <c r="I259" s="66" t="str">
        <f>VLOOKUP($A259,'[1]Contract Price by Style'!$A$2:$J$1260,4,FALSE)</f>
        <v>Uni HiViz Yel Rainsuit</v>
      </c>
      <c r="J259" s="66" t="str">
        <f>VLOOKUP($A259,'[1]Contract Price by Style'!$A$2:$J$1260,5,FALSE)</f>
        <v>9959J</v>
      </c>
      <c r="K259" s="66" t="str">
        <f>VLOOKUP($A259,'[1]Contract Price by Style'!$A$2:$J$1260,6,FALSE)</f>
        <v>Unisex, Hi-Vis Yellow Rainsuit, Jazz Logo</v>
      </c>
      <c r="L259" s="88">
        <f>VLOOKUP($A259,'[1]Contract Price by Style'!$A$2:$J$1260,7,FALSE)</f>
        <v>99.95</v>
      </c>
      <c r="M259" s="66" t="str">
        <f>VLOOKUP($A259,'[1]Contract Price by Style'!$A$2:$J$1260,8,FALSE)</f>
        <v>Outerwear</v>
      </c>
    </row>
    <row r="260" spans="1:13" s="79" customFormat="1" ht="16.5" customHeight="1">
      <c r="A260" s="42">
        <v>22312</v>
      </c>
      <c r="B260" s="206">
        <v>1</v>
      </c>
      <c r="C260" s="219"/>
      <c r="D260" s="202" t="s">
        <v>54</v>
      </c>
      <c r="E260" s="215" t="s">
        <v>157</v>
      </c>
      <c r="F260" s="42">
        <f t="shared" ref="F260:F285" si="18">J260</f>
        <v>1956</v>
      </c>
      <c r="G260" s="66" t="str">
        <f>VLOOKUP($A260,'[1]Contract Price by Style'!$A$2:$J$1260,2,FALSE)</f>
        <v>W101-S</v>
      </c>
      <c r="H260" s="66" t="str">
        <f>VLOOKUP($A260,'[1]Contract Price by Style'!$A$2:$J$1260,3,FALSE)</f>
        <v>B150</v>
      </c>
      <c r="I260" s="66" t="str">
        <f>VLOOKUP($A260,'[1]Contract Price by Style'!$A$2:$J$1260,4,FALSE)</f>
        <v>Nvy Cargo Pant</v>
      </c>
      <c r="J260" s="66">
        <f>VLOOKUP($A260,'[1]Contract Price by Style'!$A$2:$J$1260,5,FALSE)</f>
        <v>1956</v>
      </c>
      <c r="K260" s="66" t="str">
        <f>VLOOKUP($A260,'[1]Contract Price by Style'!$A$2:$J$1260,6,FALSE)</f>
        <v>Unisex, Navy Cargo Pant</v>
      </c>
      <c r="L260" s="88">
        <f>VLOOKUP($A260,'[1]Contract Price by Style'!$A$2:$J$1260,7,FALSE)</f>
        <v>17.288999999999998</v>
      </c>
      <c r="M260" s="66" t="str">
        <f>VLOOKUP($A260,'[1]Contract Price by Style'!$A$2:$J$1260,8,FALSE)</f>
        <v>Bottoms</v>
      </c>
    </row>
    <row r="261" spans="1:13" s="90" customFormat="1" ht="16.5" customHeight="1">
      <c r="A261" s="81" t="s">
        <v>275</v>
      </c>
      <c r="B261" s="207"/>
      <c r="C261" s="225"/>
      <c r="D261" s="209"/>
      <c r="E261" s="215"/>
      <c r="F261" s="81">
        <f t="shared" ref="F261:F267" si="19">J261</f>
        <v>109002</v>
      </c>
      <c r="G261" s="82" t="str">
        <f>VLOOKUP($A261,'[1]Contract Price by Style'!$A$2:$J$1260,2,FALSE)</f>
        <v>NONE</v>
      </c>
      <c r="H261" s="82" t="str">
        <f>VLOOKUP($A261,'[1]Contract Price by Style'!$A$2:$J$1260,3,FALSE)</f>
        <v>NONE</v>
      </c>
      <c r="I261" s="82" t="str">
        <f>VLOOKUP($A261,'[1]Contract Price by Style'!$A$2:$J$1260,4,FALSE)</f>
        <v>Workwear Maternity Pant</v>
      </c>
      <c r="J261" s="82">
        <f>VLOOKUP($A261,'[1]Contract Price by Style'!$A$2:$J$1260,5,FALSE)</f>
        <v>109002</v>
      </c>
      <c r="K261" s="82" t="str">
        <f>VLOOKUP($A261,'[1]Contract Price by Style'!$A$2:$J$1260,6,FALSE)</f>
        <v>Female, Navy Maternity Work Pant</v>
      </c>
      <c r="L261" s="89">
        <f>VLOOKUP($A261,'[1]Contract Price by Style'!$A$2:$J$1260,7,FALSE)</f>
        <v>27.464999999999996</v>
      </c>
      <c r="M261" s="82" t="str">
        <f>VLOOKUP($A261,'[1]Contract Price by Style'!$A$2:$J$1260,8,FALSE)</f>
        <v>Bottoms</v>
      </c>
    </row>
    <row r="262" spans="1:13" s="79" customFormat="1" ht="16.5" customHeight="1">
      <c r="A262" s="42">
        <v>22213</v>
      </c>
      <c r="B262" s="207"/>
      <c r="C262" s="225"/>
      <c r="D262" s="209"/>
      <c r="E262" s="215"/>
      <c r="F262" s="42">
        <f t="shared" si="19"/>
        <v>1456</v>
      </c>
      <c r="G262" s="66" t="str">
        <f>VLOOKUP($A262,'[1]Contract Price by Style'!$A$2:$J$1260,2,FALSE)</f>
        <v>W128</v>
      </c>
      <c r="H262" s="66" t="str">
        <f>VLOOKUP($A262,'[1]Contract Price by Style'!$A$2:$J$1260,3,FALSE)</f>
        <v>B091</v>
      </c>
      <c r="I262" s="66" t="str">
        <f>VLOOKUP($A262,'[1]Contract Price by Style'!$A$2:$J$1260,4,FALSE)</f>
        <v>Wmn Nv ElasticInsertPant</v>
      </c>
      <c r="J262" s="66">
        <f>VLOOKUP($A262,'[1]Contract Price by Style'!$A$2:$J$1260,5,FALSE)</f>
        <v>1456</v>
      </c>
      <c r="K262" s="66" t="str">
        <f>VLOOKUP($A262,'[1]Contract Price by Style'!$A$2:$J$1260,6,FALSE)</f>
        <v>Female, Navy Flat Front Pant</v>
      </c>
      <c r="L262" s="88">
        <f>VLOOKUP($A262,'[1]Contract Price by Style'!$A$2:$J$1260,7,FALSE)</f>
        <v>18.309000000000001</v>
      </c>
      <c r="M262" s="66" t="str">
        <f>VLOOKUP($A262,'[1]Contract Price by Style'!$A$2:$J$1260,8,FALSE)</f>
        <v>Bottoms</v>
      </c>
    </row>
    <row r="263" spans="1:13" s="79" customFormat="1" ht="16.5" customHeight="1">
      <c r="A263" s="42">
        <v>22317</v>
      </c>
      <c r="B263" s="207"/>
      <c r="C263" s="225"/>
      <c r="D263" s="209"/>
      <c r="E263" s="215"/>
      <c r="F263" s="42">
        <f t="shared" si="19"/>
        <v>1957</v>
      </c>
      <c r="G263" s="66" t="str">
        <f>VLOOKUP($A263,'[1]Contract Price by Style'!$A$2:$J$1260,2,FALSE)</f>
        <v>W103</v>
      </c>
      <c r="H263" s="66" t="str">
        <f>VLOOKUP($A263,'[1]Contract Price by Style'!$A$2:$J$1260,3,FALSE)</f>
        <v>B151</v>
      </c>
      <c r="I263" s="66" t="str">
        <f>VLOOKUP($A263,'[1]Contract Price by Style'!$A$2:$J$1260,4,FALSE)</f>
        <v>Nvy Cargo Short</v>
      </c>
      <c r="J263" s="66">
        <f>VLOOKUP($A263,'[1]Contract Price by Style'!$A$2:$J$1260,5,FALSE)</f>
        <v>1957</v>
      </c>
      <c r="K263" s="66" t="str">
        <f>VLOOKUP($A263,'[1]Contract Price by Style'!$A$2:$J$1260,6,FALSE)</f>
        <v>Unisex, Navy Cargo Short</v>
      </c>
      <c r="L263" s="88">
        <f>VLOOKUP($A263,'[1]Contract Price by Style'!$A$2:$J$1260,7,FALSE)</f>
        <v>15.248999999999999</v>
      </c>
      <c r="M263" s="66" t="str">
        <f>VLOOKUP($A263,'[1]Contract Price by Style'!$A$2:$J$1260,8,FALSE)</f>
        <v>Bottoms</v>
      </c>
    </row>
    <row r="264" spans="1:13" s="79" customFormat="1" ht="16.5" customHeight="1">
      <c r="A264" s="92">
        <v>22218</v>
      </c>
      <c r="B264" s="208"/>
      <c r="C264" s="214"/>
      <c r="D264" s="203"/>
      <c r="E264" s="215"/>
      <c r="F264" s="42">
        <f t="shared" si="19"/>
        <v>1498</v>
      </c>
      <c r="G264" s="66" t="str">
        <f>VLOOKUP($A264,'[1]Contract Price by Style'!$A$2:$J$1260,2,FALSE)</f>
        <v>W131</v>
      </c>
      <c r="H264" s="66" t="str">
        <f>VLOOKUP($A264,'[1]Contract Price by Style'!$A$2:$J$1260,3,FALSE)</f>
        <v>B147</v>
      </c>
      <c r="I264" s="66" t="str">
        <f>VLOOKUP($A264,'[1]Contract Price by Style'!$A$2:$J$1260,4,FALSE)</f>
        <v>Wmn Nv Plain Front Short</v>
      </c>
      <c r="J264" s="66">
        <f>VLOOKUP($A264,'[1]Contract Price by Style'!$A$2:$J$1260,5,FALSE)</f>
        <v>1498</v>
      </c>
      <c r="K264" s="66" t="str">
        <f>VLOOKUP($A264,'[1]Contract Price by Style'!$A$2:$J$1260,6,FALSE)</f>
        <v>Female, Navy Plain Front Short</v>
      </c>
      <c r="L264" s="88">
        <f>VLOOKUP($A264,'[1]Contract Price by Style'!$A$2:$J$1260,7,FALSE)</f>
        <v>19.329000000000001</v>
      </c>
      <c r="M264" s="66" t="str">
        <f>VLOOKUP($A264,'[1]Contract Price by Style'!$A$2:$J$1260,8,FALSE)</f>
        <v>Bottoms</v>
      </c>
    </row>
    <row r="265" spans="1:13" s="79" customFormat="1" ht="16.5" customHeight="1">
      <c r="A265" s="42">
        <v>23110</v>
      </c>
      <c r="B265" s="206">
        <v>1</v>
      </c>
      <c r="C265" s="219"/>
      <c r="D265" s="202" t="s">
        <v>54</v>
      </c>
      <c r="E265" s="215" t="s">
        <v>157</v>
      </c>
      <c r="F265" s="42" t="str">
        <f t="shared" si="19"/>
        <v>3805J</v>
      </c>
      <c r="G265" s="66" t="str">
        <f>VLOOKUP($A265,'[1]Contract Price by Style'!$A$2:$J$1260,2,FALSE)</f>
        <v>W107</v>
      </c>
      <c r="H265" s="66" t="str">
        <f>VLOOKUP($A265,'[1]Contract Price by Style'!$A$2:$J$1260,3,FALSE)</f>
        <v>B064</v>
      </c>
      <c r="I265" s="66" t="str">
        <f>VLOOKUP($A265,'[1]Contract Price by Style'!$A$2:$J$1260,4,FALSE)</f>
        <v>Uni Blue LS WrkShirt R/JZ</v>
      </c>
      <c r="J265" s="66" t="str">
        <f>VLOOKUP($A265,'[1]Contract Price by Style'!$A$2:$J$1260,5,FALSE)</f>
        <v>3805J</v>
      </c>
      <c r="K265" s="66" t="str">
        <f>VLOOKUP($A265,'[1]Contract Price by Style'!$A$2:$J$1260,6,FALSE)</f>
        <v>Unisex, Blue Long Sleeve Work Shirt, Jazz Logo</v>
      </c>
      <c r="L265" s="88">
        <f>VLOOKUP($A265,'[1]Contract Price by Style'!$A$2:$J$1260,7,FALSE)</f>
        <v>15.81</v>
      </c>
      <c r="M265" s="66" t="str">
        <f>VLOOKUP($A265,'[1]Contract Price by Style'!$A$2:$J$1260,8,FALSE)</f>
        <v>Tops</v>
      </c>
    </row>
    <row r="266" spans="1:13" s="90" customFormat="1" ht="16.5" customHeight="1">
      <c r="A266" s="190" t="s">
        <v>276</v>
      </c>
      <c r="B266" s="207"/>
      <c r="C266" s="225"/>
      <c r="D266" s="209"/>
      <c r="E266" s="215"/>
      <c r="F266" s="81" t="str">
        <f t="shared" si="19"/>
        <v>905514J</v>
      </c>
      <c r="G266" s="82" t="str">
        <f>VLOOKUP($A266,'[1]Contract Price by Style'!$A$2:$J$1260,2,FALSE)</f>
        <v>W135</v>
      </c>
      <c r="H266" s="82" t="str">
        <f>VLOOKUP($A266,'[1]Contract Price by Style'!$A$2:$J$1260,3,FALSE)</f>
        <v>NONE</v>
      </c>
      <c r="I266" s="82" t="str">
        <f>VLOOKUP($A266,'[1]Contract Price by Style'!$A$2:$J$1260,4,FALSE)</f>
        <v>Workwear Maternity LS Shirt</v>
      </c>
      <c r="J266" s="82" t="str">
        <f>VLOOKUP($A266,'[1]Contract Price by Style'!$A$2:$J$1260,5,FALSE)</f>
        <v>905514J</v>
      </c>
      <c r="K266" s="82" t="str">
        <f>VLOOKUP($A266,'[1]Contract Price by Style'!$A$2:$J$1260,6,FALSE)</f>
        <v>Female, Blue Long Sleeve Work Shirt, Maternity, Jazz Logo</v>
      </c>
      <c r="L266" s="89">
        <f>VLOOKUP($A266,'[1]Contract Price by Style'!$A$2:$J$1260,7,FALSE)</f>
        <v>23.715</v>
      </c>
      <c r="M266" s="82" t="str">
        <f>VLOOKUP($A266,'[1]Contract Price by Style'!$A$2:$J$1260,8,FALSE)</f>
        <v>Tops</v>
      </c>
    </row>
    <row r="267" spans="1:13" s="90" customFormat="1" ht="16.5" customHeight="1">
      <c r="A267" s="190" t="s">
        <v>277</v>
      </c>
      <c r="B267" s="207"/>
      <c r="C267" s="225"/>
      <c r="D267" s="209"/>
      <c r="E267" s="215"/>
      <c r="F267" s="81" t="str">
        <f t="shared" si="19"/>
        <v>900514J</v>
      </c>
      <c r="G267" s="82" t="str">
        <f>VLOOKUP($A267,'[1]Contract Price by Style'!$A$2:$J$1260,2,FALSE)</f>
        <v>W133</v>
      </c>
      <c r="H267" s="82" t="str">
        <f>VLOOKUP($A267,'[1]Contract Price by Style'!$A$2:$J$1260,3,FALSE)</f>
        <v>NONE</v>
      </c>
      <c r="I267" s="82" t="str">
        <f>VLOOKUP($A267,'[1]Contract Price by Style'!$A$2:$J$1260,4,FALSE)</f>
        <v>Workwear Maternity SS Shirt</v>
      </c>
      <c r="J267" s="82" t="str">
        <f>VLOOKUP($A267,'[1]Contract Price by Style'!$A$2:$J$1260,5,FALSE)</f>
        <v>900514J</v>
      </c>
      <c r="K267" s="82" t="str">
        <f>VLOOKUP($A267,'[1]Contract Price by Style'!$A$2:$J$1260,6,FALSE)</f>
        <v>Female, Blue Short Sleeve Work Shirt, Maternity, Jazz Logo</v>
      </c>
      <c r="L267" s="89">
        <f>VLOOKUP($A267,'[1]Contract Price by Style'!$A$2:$J$1260,7,FALSE)</f>
        <v>20.655000000000001</v>
      </c>
      <c r="M267" s="82" t="str">
        <f>VLOOKUP($A267,'[1]Contract Price by Style'!$A$2:$J$1260,8,FALSE)</f>
        <v>Tops</v>
      </c>
    </row>
    <row r="268" spans="1:13" s="79" customFormat="1" ht="16.5" customHeight="1">
      <c r="A268" s="42">
        <v>23111</v>
      </c>
      <c r="B268" s="208"/>
      <c r="C268" s="214"/>
      <c r="D268" s="209"/>
      <c r="E268" s="215"/>
      <c r="F268" s="42" t="str">
        <f t="shared" si="18"/>
        <v>3705J</v>
      </c>
      <c r="G268" s="66" t="str">
        <f>VLOOKUP($A268,'[1]Contract Price by Style'!$A$2:$J$1260,2,FALSE)</f>
        <v>W104-S</v>
      </c>
      <c r="H268" s="66" t="str">
        <f>VLOOKUP($A268,'[1]Contract Price by Style'!$A$2:$J$1260,3,FALSE)</f>
        <v>B063</v>
      </c>
      <c r="I268" s="66" t="str">
        <f>VLOOKUP($A268,'[1]Contract Price by Style'!$A$2:$J$1260,4,FALSE)</f>
        <v>Uni Blue SS Work Shirt/JZ</v>
      </c>
      <c r="J268" s="66" t="str">
        <f>VLOOKUP($A268,'[1]Contract Price by Style'!$A$2:$J$1260,5,FALSE)</f>
        <v>3705J</v>
      </c>
      <c r="K268" s="66" t="str">
        <f>VLOOKUP($A268,'[1]Contract Price by Style'!$A$2:$J$1260,6,FALSE)</f>
        <v>Unisex, Blue Short Sleeve Work Shirt, Jazz Logo</v>
      </c>
      <c r="L268" s="88">
        <f>VLOOKUP($A268,'[1]Contract Price by Style'!$A$2:$J$1260,7,FALSE)</f>
        <v>13.77</v>
      </c>
      <c r="M268" s="66" t="str">
        <f>VLOOKUP($A268,'[1]Contract Price by Style'!$A$2:$J$1260,8,FALSE)</f>
        <v>Tops</v>
      </c>
    </row>
    <row r="269" spans="1:13" s="79" customFormat="1" ht="16.5" customHeight="1">
      <c r="A269" s="42">
        <v>23129</v>
      </c>
      <c r="B269" s="206">
        <v>1</v>
      </c>
      <c r="C269" s="219"/>
      <c r="D269" s="209"/>
      <c r="E269" s="215" t="s">
        <v>102</v>
      </c>
      <c r="F269" s="42" t="str">
        <f t="shared" si="18"/>
        <v>2440J</v>
      </c>
      <c r="G269" s="66" t="str">
        <f>VLOOKUP($A269,'[1]Contract Price by Style'!$A$2:$J$1260,2,FALSE)</f>
        <v>W106-S</v>
      </c>
      <c r="H269" s="66" t="str">
        <f>VLOOKUP($A269,'[1]Contract Price by Style'!$A$2:$J$1260,3,FALSE)</f>
        <v>B061</v>
      </c>
      <c r="I269" s="66" t="str">
        <f>VLOOKUP($A269,'[1]Contract Price by Style'!$A$2:$J$1260,4,FALSE)</f>
        <v>Uni Blu SS Golf Shirt/JZ</v>
      </c>
      <c r="J269" s="66" t="str">
        <f>VLOOKUP($A269,'[1]Contract Price by Style'!$A$2:$J$1260,5,FALSE)</f>
        <v>2440J</v>
      </c>
      <c r="K269" s="66" t="str">
        <f>VLOOKUP($A269,'[1]Contract Price by Style'!$A$2:$J$1260,6,FALSE)</f>
        <v>Unisex, Blue Short Sleeve Golf Shirt, Jazz Logo</v>
      </c>
      <c r="L269" s="88">
        <f>VLOOKUP($A269,'[1]Contract Price by Style'!$A$2:$J$1260,7,FALSE)</f>
        <v>17.288999999999998</v>
      </c>
      <c r="M269" s="66" t="str">
        <f>VLOOKUP($A269,'[1]Contract Price by Style'!$A$2:$J$1260,8,FALSE)</f>
        <v>Tops</v>
      </c>
    </row>
    <row r="270" spans="1:13" s="79" customFormat="1" ht="16.5" customHeight="1">
      <c r="A270" s="42">
        <v>23131</v>
      </c>
      <c r="B270" s="207"/>
      <c r="C270" s="225"/>
      <c r="D270" s="209"/>
      <c r="E270" s="215"/>
      <c r="F270" s="42" t="str">
        <f t="shared" si="18"/>
        <v>8381J</v>
      </c>
      <c r="G270" s="66" t="str">
        <f>VLOOKUP($A270,'[1]Contract Price by Style'!$A$2:$J$1260,2,FALSE)</f>
        <v>W109</v>
      </c>
      <c r="H270" s="66" t="str">
        <f>VLOOKUP($A270,'[1]Contract Price by Style'!$A$2:$J$1260,3,FALSE)</f>
        <v>B083</v>
      </c>
      <c r="I270" s="66" t="str">
        <f>VLOOKUP($A270,'[1]Contract Price by Style'!$A$2:$J$1260,4,FALSE)</f>
        <v>Uni Nv Mockneck/JZ</v>
      </c>
      <c r="J270" s="66" t="str">
        <f>VLOOKUP($A270,'[1]Contract Price by Style'!$A$2:$J$1260,5,FALSE)</f>
        <v>8381J</v>
      </c>
      <c r="K270" s="66" t="str">
        <f>VLOOKUP($A270,'[1]Contract Price by Style'!$A$2:$J$1260,6,FALSE)</f>
        <v>Unisex, Navy Mockneck , Jazz Logo</v>
      </c>
      <c r="L270" s="88">
        <f>VLOOKUP($A270,'[1]Contract Price by Style'!$A$2:$J$1260,7,FALSE)</f>
        <v>15.248999999999999</v>
      </c>
      <c r="M270" s="66" t="str">
        <f>VLOOKUP($A270,'[1]Contract Price by Style'!$A$2:$J$1260,8,FALSE)</f>
        <v>Tops</v>
      </c>
    </row>
    <row r="271" spans="1:13" s="196" customFormat="1" ht="16.5" customHeight="1">
      <c r="A271" s="191" t="s">
        <v>268</v>
      </c>
      <c r="B271" s="207"/>
      <c r="C271" s="225"/>
      <c r="D271" s="209"/>
      <c r="E271" s="215"/>
      <c r="F271" s="191" t="str">
        <f t="shared" si="18"/>
        <v>S83202JZ</v>
      </c>
      <c r="G271" s="194" t="str">
        <f>VLOOKUP($A271,'[1]Contract Price by Style'!$A$2:$J$1260,2,FALSE)</f>
        <v>NONE</v>
      </c>
      <c r="H271" s="194" t="str">
        <f>VLOOKUP($A271,'[1]Contract Price by Style'!$A$2:$J$1260,3,FALSE)</f>
        <v>NONE</v>
      </c>
      <c r="I271" s="194" t="str">
        <f>VLOOKUP($A271,'[1]Contract Price by Style'!$A$2:$J$1260,4,FALSE)</f>
        <v>Uni Nvy QtrZip Sweater</v>
      </c>
      <c r="J271" s="194" t="str">
        <f>VLOOKUP($A271,'[1]Contract Price by Style'!$A$2:$J$1260,5,FALSE)</f>
        <v>S83202JZ</v>
      </c>
      <c r="K271" s="194" t="str">
        <f>VLOOKUP($A271,'[1]Contract Price by Style'!$A$2:$J$1260,6,FALSE)</f>
        <v>Unisex, Navy 1/4 Zip Sweatshirt, Jazz Logo</v>
      </c>
      <c r="L271" s="195">
        <f>VLOOKUP($A271,'[1]Contract Price by Style'!$A$2:$J$1260,7,FALSE)</f>
        <v>32.65</v>
      </c>
      <c r="M271" s="194" t="str">
        <f>VLOOKUP($A271,'[1]Contract Price by Style'!$A$2:$J$1260,8,FALSE)</f>
        <v>Tops</v>
      </c>
    </row>
    <row r="272" spans="1:13" s="79" customFormat="1" ht="16.5" customHeight="1">
      <c r="A272" s="42">
        <v>23136</v>
      </c>
      <c r="B272" s="208"/>
      <c r="C272" s="214"/>
      <c r="D272" s="209"/>
      <c r="E272" s="215"/>
      <c r="F272" s="42" t="str">
        <f t="shared" si="18"/>
        <v>7662J</v>
      </c>
      <c r="G272" s="66" t="str">
        <f>VLOOKUP($A272,'[1]Contract Price by Style'!$A$2:$J$1260,2,FALSE)</f>
        <v>W110</v>
      </c>
      <c r="H272" s="66" t="str">
        <f>VLOOKUP($A272,'[1]Contract Price by Style'!$A$2:$J$1260,3,FALSE)</f>
        <v>B053</v>
      </c>
      <c r="I272" s="66" t="str">
        <f>VLOOKUP($A272,'[1]Contract Price by Style'!$A$2:$J$1260,4,FALSE)</f>
        <v>Uni Nv CrNk Sweatshirt/JZ</v>
      </c>
      <c r="J272" s="66" t="str">
        <f>VLOOKUP($A272,'[1]Contract Price by Style'!$A$2:$J$1260,5,FALSE)</f>
        <v>7662J</v>
      </c>
      <c r="K272" s="66" t="str">
        <f>VLOOKUP($A272,'[1]Contract Price by Style'!$A$2:$J$1260,6,FALSE)</f>
        <v>Unisex, Navy Crewneck Sweatshirt, Jazz Logo</v>
      </c>
      <c r="L272" s="88">
        <f>VLOOKUP($A272,'[1]Contract Price by Style'!$A$2:$J$1260,7,FALSE)</f>
        <v>16.268999999999998</v>
      </c>
      <c r="M272" s="66" t="str">
        <f>VLOOKUP($A272,'[1]Contract Price by Style'!$A$2:$J$1260,8,FALSE)</f>
        <v>Tops</v>
      </c>
    </row>
    <row r="273" spans="1:13" s="196" customFormat="1" ht="45">
      <c r="A273" s="191" t="s">
        <v>279</v>
      </c>
      <c r="B273" s="192">
        <v>1</v>
      </c>
      <c r="C273" s="193"/>
      <c r="D273" s="203"/>
      <c r="E273" s="194" t="s">
        <v>140</v>
      </c>
      <c r="F273" s="191" t="str">
        <f t="shared" si="18"/>
        <v>250802RJ</v>
      </c>
      <c r="G273" s="194" t="str">
        <f>VLOOKUP($A273,'[1]Contract Price by Style'!$A$2:$J$1260,2,FALSE)</f>
        <v>NONE</v>
      </c>
      <c r="H273" s="194" t="str">
        <f>VLOOKUP($A273,'[1]Contract Price by Style'!$A$2:$J$1260,3,FALSE)</f>
        <v>B23302RJ</v>
      </c>
      <c r="I273" s="194" t="str">
        <f>VLOOKUP($A273,'[1]Contract Price by Style'!$A$2:$J$1260,4,FALSE)</f>
        <v>Uni Nv SS TS with Pkt/JZ</v>
      </c>
      <c r="J273" s="194" t="str">
        <f>VLOOKUP($A273,'[1]Contract Price by Style'!$A$2:$J$1260,5,FALSE)</f>
        <v>250802RJ</v>
      </c>
      <c r="K273" s="194" t="str">
        <f>VLOOKUP($A273,'[1]Contract Price by Style'!$A$2:$J$1260,6,FALSE)</f>
        <v>Unisex, Navy Short Sleeve T-Shirts with Pocket, Jazz Logo - 2 Pack</v>
      </c>
      <c r="L273" s="195">
        <f>VLOOKUP($A273,'[1]Contract Price by Style'!$A$2:$J$1260,7,FALSE)</f>
        <v>18.260000000000002</v>
      </c>
      <c r="M273" s="194" t="str">
        <f>VLOOKUP($A273,'[1]Contract Price by Style'!$A$2:$J$1260,8,FALSE)</f>
        <v>Tops</v>
      </c>
    </row>
    <row r="274" spans="1:13" s="79" customFormat="1" ht="16.5" customHeight="1">
      <c r="A274" s="42">
        <v>23632</v>
      </c>
      <c r="B274" s="206">
        <v>1</v>
      </c>
      <c r="C274" s="219"/>
      <c r="D274" s="204" t="s">
        <v>201</v>
      </c>
      <c r="E274" s="215" t="s">
        <v>57</v>
      </c>
      <c r="F274" s="42" t="str">
        <f t="shared" si="18"/>
        <v>M210J</v>
      </c>
      <c r="G274" s="66" t="str">
        <f>VLOOKUP($A274,'[1]Contract Price by Style'!$A$2:$J$1260,2,FALSE)</f>
        <v>W118</v>
      </c>
      <c r="H274" s="66" t="str">
        <f>VLOOKUP($A274,'[1]Contract Price by Style'!$A$2:$J$1260,3,FALSE)</f>
        <v>B154</v>
      </c>
      <c r="I274" s="66" t="str">
        <f>VLOOKUP($A274,'[1]Contract Price by Style'!$A$2:$J$1260,4,FALSE)</f>
        <v>Nvy Coverall Reg Twill/JZ</v>
      </c>
      <c r="J274" s="66" t="str">
        <f>VLOOKUP($A274,'[1]Contract Price by Style'!$A$2:$J$1260,5,FALSE)</f>
        <v>M210J</v>
      </c>
      <c r="K274" s="66" t="str">
        <f>VLOOKUP($A274,'[1]Contract Price by Style'!$A$2:$J$1260,6,FALSE)</f>
        <v>Unisex, Navy Long Sleeve Coverall, Jazz Logo</v>
      </c>
      <c r="L274" s="88">
        <f>VLOOKUP($A274,'[1]Contract Price by Style'!$A$2:$J$1260,7,FALSE)</f>
        <v>33.609000000000002</v>
      </c>
      <c r="M274" s="66" t="str">
        <f>VLOOKUP($A274,'[1]Contract Price by Style'!$A$2:$J$1260,8,FALSE)</f>
        <v>Outerwear</v>
      </c>
    </row>
    <row r="275" spans="1:13" s="79" customFormat="1" ht="16.5" customHeight="1">
      <c r="A275" s="42">
        <v>23633</v>
      </c>
      <c r="B275" s="207"/>
      <c r="C275" s="225"/>
      <c r="D275" s="210"/>
      <c r="E275" s="215"/>
      <c r="F275" s="42" t="str">
        <f t="shared" si="18"/>
        <v>M110J</v>
      </c>
      <c r="G275" s="66" t="str">
        <f>VLOOKUP($A275,'[1]Contract Price by Style'!$A$2:$J$1260,2,FALSE)</f>
        <v>W120</v>
      </c>
      <c r="H275" s="66" t="str">
        <f>VLOOKUP($A275,'[1]Contract Price by Style'!$A$2:$J$1260,3,FALSE)</f>
        <v>B086</v>
      </c>
      <c r="I275" s="66" t="str">
        <f>VLOOKUP($A275,'[1]Contract Price by Style'!$A$2:$J$1260,4,FALSE)</f>
        <v>Uni Nv SS Coverall R/JZ</v>
      </c>
      <c r="J275" s="66" t="str">
        <f>VLOOKUP($A275,'[1]Contract Price by Style'!$A$2:$J$1260,5,FALSE)</f>
        <v>M110J</v>
      </c>
      <c r="K275" s="66" t="str">
        <f>VLOOKUP($A275,'[1]Contract Price by Style'!$A$2:$J$1260,6,FALSE)</f>
        <v>Unisex, Navy Short Sleeve Coverall, Jazz Logo</v>
      </c>
      <c r="L275" s="88">
        <f>VLOOKUP($A275,'[1]Contract Price by Style'!$A$2:$J$1260,7,FALSE)</f>
        <v>30.548999999999999</v>
      </c>
      <c r="M275" s="66" t="str">
        <f>VLOOKUP($A275,'[1]Contract Price by Style'!$A$2:$J$1260,8,FALSE)</f>
        <v>Outerwear</v>
      </c>
    </row>
    <row r="276" spans="1:13" s="79" customFormat="1" ht="16.5" customHeight="1">
      <c r="A276" s="42">
        <v>23630</v>
      </c>
      <c r="B276" s="207"/>
      <c r="C276" s="225"/>
      <c r="D276" s="210"/>
      <c r="E276" s="215"/>
      <c r="F276" s="42" t="str">
        <f t="shared" si="18"/>
        <v>4965J</v>
      </c>
      <c r="G276" s="66" t="str">
        <f>VLOOKUP($A276,'[1]Contract Price by Style'!$A$2:$J$1260,2,FALSE)</f>
        <v>W127</v>
      </c>
      <c r="H276" s="66" t="str">
        <f>VLOOKUP($A276,'[1]Contract Price by Style'!$A$2:$J$1260,3,FALSE)</f>
        <v>B153</v>
      </c>
      <c r="I276" s="66" t="str">
        <f>VLOOKUP($A276,'[1]Contract Price by Style'!$A$2:$J$1260,4,FALSE)</f>
        <v>Nvy Shop Coat w Pkts/JZ</v>
      </c>
      <c r="J276" s="66" t="str">
        <f>VLOOKUP($A276,'[1]Contract Price by Style'!$A$2:$J$1260,5,FALSE)</f>
        <v>4965J</v>
      </c>
      <c r="K276" s="66" t="str">
        <f>VLOOKUP($A276,'[1]Contract Price by Style'!$A$2:$J$1260,6,FALSE)</f>
        <v>Unisex, Navy Shopcoat with Pockets, Jazz Logo</v>
      </c>
      <c r="L276" s="88">
        <f>VLOOKUP($A276,'[1]Contract Price by Style'!$A$2:$J$1260,7,FALSE)</f>
        <v>20.349</v>
      </c>
      <c r="M276" s="66" t="str">
        <f>VLOOKUP($A276,'[1]Contract Price by Style'!$A$2:$J$1260,8,FALSE)</f>
        <v>Outerwear</v>
      </c>
    </row>
    <row r="277" spans="1:13" s="90" customFormat="1" ht="16.5" customHeight="1">
      <c r="A277" s="81">
        <v>23641</v>
      </c>
      <c r="B277" s="207"/>
      <c r="C277" s="225"/>
      <c r="D277" s="210"/>
      <c r="E277" s="215"/>
      <c r="F277" s="81" t="str">
        <f t="shared" ref="F277:F278" si="20">J277</f>
        <v>M212J</v>
      </c>
      <c r="G277" s="82" t="str">
        <f>VLOOKUP($A277,'[1]Contract Price by Style'!$A$2:$J$1260,2,FALSE)</f>
        <v>W124</v>
      </c>
      <c r="H277" s="82" t="str">
        <f>VLOOKUP($A277,'[1]Contract Price by Style'!$A$2:$J$1260,3,FALSE)</f>
        <v>B155</v>
      </c>
      <c r="I277" s="82" t="str">
        <f>VLOOKUP($A277,'[1]Contract Price by Style'!$A$2:$J$1260,4,FALSE)</f>
        <v>Nvy Cvrl Cttn BtnFront/JZ</v>
      </c>
      <c r="J277" s="82" t="str">
        <f>VLOOKUP($A277,'[1]Contract Price by Style'!$A$2:$J$1260,5,FALSE)</f>
        <v>M212J</v>
      </c>
      <c r="K277" s="82" t="str">
        <f>VLOOKUP($A277,'[1]Contract Price by Style'!$A$2:$J$1260,6,FALSE)</f>
        <v>Unisex, Navy Button Front Long Sleeve Coverall, 100% Cotton, Jazz Logo</v>
      </c>
      <c r="L277" s="89">
        <f>VLOOKUP($A277,'[1]Contract Price by Style'!$A$2:$J$1260,7,FALSE)</f>
        <v>35.649000000000001</v>
      </c>
      <c r="M277" s="82" t="str">
        <f>VLOOKUP($A277,'[1]Contract Price by Style'!$A$2:$J$1260,8,FALSE)</f>
        <v>Outerwear</v>
      </c>
    </row>
    <row r="278" spans="1:13" s="189" customFormat="1" ht="15">
      <c r="A278" s="186">
        <v>23126</v>
      </c>
      <c r="B278" s="208"/>
      <c r="C278" s="214"/>
      <c r="D278" s="205"/>
      <c r="E278" s="215"/>
      <c r="F278" s="186" t="str">
        <f t="shared" si="20"/>
        <v>2952J</v>
      </c>
      <c r="G278" s="187" t="str">
        <f>VLOOKUP($A278,'[1]Contract Price by Style'!$A$2:$J$1260,2,FALSE)</f>
        <v>W122</v>
      </c>
      <c r="H278" s="187" t="str">
        <f>VLOOKUP($A278,'[1]Contract Price by Style'!$A$2:$J$1260,3,FALSE)</f>
        <v>B056</v>
      </c>
      <c r="I278" s="187" t="str">
        <f>VLOOKUP($A278,'[1]Contract Price by Style'!$A$2:$J$1260,4,FALSE)</f>
        <v>Uni Nv Ins Coverall R/JZ</v>
      </c>
      <c r="J278" s="187" t="str">
        <f>VLOOKUP($A278,'[1]Contract Price by Style'!$A$2:$J$1260,5,FALSE)</f>
        <v>2952J</v>
      </c>
      <c r="K278" s="187" t="str">
        <f>VLOOKUP($A278,'[1]Contract Price by Style'!$A$2:$J$1260,6,FALSE)</f>
        <v>Unisex, Navy Insulated Coverall, Jazz Logo</v>
      </c>
      <c r="L278" s="188">
        <f>VLOOKUP($A278,'[1]Contract Price by Style'!$A$2:$J$1260,7,FALSE)</f>
        <v>137.94999999999999</v>
      </c>
      <c r="M278" s="187" t="str">
        <f>VLOOKUP($A278,'[1]Contract Price by Style'!$A$2:$J$1260,8,FALSE)</f>
        <v>Outerwear</v>
      </c>
    </row>
    <row r="279" spans="1:13" s="79" customFormat="1" ht="16.5" customHeight="1">
      <c r="A279" s="42">
        <v>23642</v>
      </c>
      <c r="B279" s="46">
        <v>1</v>
      </c>
      <c r="C279" s="92"/>
      <c r="D279" s="42" t="s">
        <v>49</v>
      </c>
      <c r="E279" s="66" t="s">
        <v>193</v>
      </c>
      <c r="F279" s="42" t="str">
        <f t="shared" si="18"/>
        <v>5643J</v>
      </c>
      <c r="G279" s="66" t="str">
        <f>VLOOKUP($A279,'[1]Contract Price by Style'!$A$2:$J$1260,2,FALSE)</f>
        <v>W115</v>
      </c>
      <c r="H279" s="66" t="str">
        <f>VLOOKUP($A279,'[1]Contract Price by Style'!$A$2:$J$1260,3,FALSE)</f>
        <v>B058</v>
      </c>
      <c r="I279" s="66" t="str">
        <f>VLOOKUP($A279,'[1]Contract Price by Style'!$A$2:$J$1260,4,FALSE)</f>
        <v>Uni Nv Ins Vest R/JZ</v>
      </c>
      <c r="J279" s="66" t="str">
        <f>VLOOKUP($A279,'[1]Contract Price by Style'!$A$2:$J$1260,5,FALSE)</f>
        <v>5643J</v>
      </c>
      <c r="K279" s="66" t="str">
        <f>VLOOKUP($A279,'[1]Contract Price by Style'!$A$2:$J$1260,6,FALSE)</f>
        <v>Unisex, Navy Insulated Vest, Jazz Logo</v>
      </c>
      <c r="L279" s="88">
        <f>VLOOKUP($A279,'[1]Contract Price by Style'!$A$2:$J$1260,7,FALSE)</f>
        <v>49.95</v>
      </c>
      <c r="M279" s="66" t="str">
        <f>VLOOKUP($A279,'[1]Contract Price by Style'!$A$2:$J$1260,8,FALSE)</f>
        <v>Vests</v>
      </c>
    </row>
    <row r="280" spans="1:13" s="79" customFormat="1" ht="16.5" customHeight="1">
      <c r="A280" s="42">
        <v>23639</v>
      </c>
      <c r="B280" s="206">
        <v>1</v>
      </c>
      <c r="C280" s="219"/>
      <c r="D280" s="202" t="s">
        <v>49</v>
      </c>
      <c r="E280" s="204" t="s">
        <v>193</v>
      </c>
      <c r="F280" s="42" t="str">
        <f t="shared" si="18"/>
        <v>5964J</v>
      </c>
      <c r="G280" s="66" t="str">
        <f>VLOOKUP($A280,'[1]Contract Price by Style'!$A$2:$J$1260,2,FALSE)</f>
        <v>W123</v>
      </c>
      <c r="H280" s="66" t="str">
        <f>VLOOKUP($A280,'[1]Contract Price by Style'!$A$2:$J$1260,3,FALSE)</f>
        <v>B057</v>
      </c>
      <c r="I280" s="66" t="str">
        <f>VLOOKUP($A280,'[1]Contract Price by Style'!$A$2:$J$1260,4,FALSE)</f>
        <v>Uni Nv MidWeight Parka/JZ</v>
      </c>
      <c r="J280" s="66" t="str">
        <f>VLOOKUP($A280,'[1]Contract Price by Style'!$A$2:$J$1260,5,FALSE)</f>
        <v>5964J</v>
      </c>
      <c r="K280" s="66" t="str">
        <f>VLOOKUP($A280,'[1]Contract Price by Style'!$A$2:$J$1260,6,FALSE)</f>
        <v>Unisex, Navy Midweight Parka, Jazz Logo</v>
      </c>
      <c r="L280" s="88">
        <f>VLOOKUP($A280,'[1]Contract Price by Style'!$A$2:$J$1260,7,FALSE)</f>
        <v>137.94999999999999</v>
      </c>
      <c r="M280" s="66" t="str">
        <f>VLOOKUP($A280,'[1]Contract Price by Style'!$A$2:$J$1260,8,FALSE)</f>
        <v>Outerwear</v>
      </c>
    </row>
    <row r="281" spans="1:13" s="79" customFormat="1" ht="16.5" customHeight="1">
      <c r="A281" s="42">
        <v>23631</v>
      </c>
      <c r="B281" s="208"/>
      <c r="C281" s="214"/>
      <c r="D281" s="203"/>
      <c r="E281" s="205"/>
      <c r="F281" s="42" t="str">
        <f t="shared" si="18"/>
        <v>5966J</v>
      </c>
      <c r="G281" s="66" t="str">
        <f>VLOOKUP($A281,'[1]Contract Price by Style'!$A$2:$J$1260,2,FALSE)</f>
        <v>W117</v>
      </c>
      <c r="H281" s="66" t="str">
        <f>VLOOKUP($A281,'[1]Contract Price by Style'!$A$2:$J$1260,3,FALSE)</f>
        <v>B082</v>
      </c>
      <c r="I281" s="66" t="str">
        <f>VLOOKUP($A281,'[1]Contract Price by Style'!$A$2:$J$1260,4,FALSE)</f>
        <v>Uni Goose Parka R/JZ</v>
      </c>
      <c r="J281" s="66" t="str">
        <f>VLOOKUP($A281,'[1]Contract Price by Style'!$A$2:$J$1260,5,FALSE)</f>
        <v>5966J</v>
      </c>
      <c r="K281" s="66" t="str">
        <f>VLOOKUP($A281,'[1]Contract Price by Style'!$A$2:$J$1260,6,FALSE)</f>
        <v>Unisex, Navy Goose Down Parka, Jazz Logo</v>
      </c>
      <c r="L281" s="88">
        <f>VLOOKUP($A281,'[1]Contract Price by Style'!$A$2:$J$1260,7,FALSE)</f>
        <v>249.95</v>
      </c>
      <c r="M281" s="66" t="str">
        <f>VLOOKUP($A281,'[1]Contract Price by Style'!$A$2:$J$1260,8,FALSE)</f>
        <v>Outerwear</v>
      </c>
    </row>
    <row r="282" spans="1:13" s="79" customFormat="1" ht="16.5" customHeight="1">
      <c r="A282" s="42">
        <v>23643</v>
      </c>
      <c r="B282" s="122"/>
      <c r="C282" s="123"/>
      <c r="D282" s="123"/>
      <c r="E282" s="124"/>
      <c r="F282" s="42" t="str">
        <f t="shared" si="18"/>
        <v>5965J</v>
      </c>
      <c r="G282" s="66" t="str">
        <f>VLOOKUP($A282,'[1]Contract Price by Style'!$A$2:$J$1260,2,FALSE)</f>
        <v>W111</v>
      </c>
      <c r="H282" s="66" t="str">
        <f>VLOOKUP($A282,'[1]Contract Price by Style'!$A$2:$J$1260,3,FALSE)</f>
        <v>B081</v>
      </c>
      <c r="I282" s="66" t="str">
        <f>VLOOKUP($A282,'[1]Contract Price by Style'!$A$2:$J$1260,4,FALSE)</f>
        <v>Uni Nv Windbreaker R/JZ</v>
      </c>
      <c r="J282" s="66" t="str">
        <f>VLOOKUP($A282,'[1]Contract Price by Style'!$A$2:$J$1260,5,FALSE)</f>
        <v>5965J</v>
      </c>
      <c r="K282" s="66" t="str">
        <f>VLOOKUP($A282,'[1]Contract Price by Style'!$A$2:$J$1260,6,FALSE)</f>
        <v xml:space="preserve">Unisex, Navy Windbreaker, Jazz Logo </v>
      </c>
      <c r="L282" s="88">
        <f>VLOOKUP($A282,'[1]Contract Price by Style'!$A$2:$J$1260,7,FALSE)</f>
        <v>54.99</v>
      </c>
      <c r="M282" s="66" t="str">
        <f>VLOOKUP($A282,'[1]Contract Price by Style'!$A$2:$J$1260,8,FALSE)</f>
        <v>Outerwear</v>
      </c>
    </row>
    <row r="283" spans="1:13" s="79" customFormat="1" ht="16.5" customHeight="1">
      <c r="A283" s="42">
        <v>21644</v>
      </c>
      <c r="B283" s="46">
        <v>1</v>
      </c>
      <c r="C283" s="92"/>
      <c r="D283" s="42" t="s">
        <v>93</v>
      </c>
      <c r="E283" s="66" t="s">
        <v>171</v>
      </c>
      <c r="F283" s="42" t="str">
        <f t="shared" si="18"/>
        <v>V130J</v>
      </c>
      <c r="G283" s="66" t="str">
        <f>VLOOKUP($A283,'[1]Contract Price by Style'!$A$2:$J$1260,2,FALSE)</f>
        <v>S100-S</v>
      </c>
      <c r="H283" s="66" t="str">
        <f>VLOOKUP($A283,'[1]Contract Price by Style'!$A$2:$J$1260,3,FALSE)</f>
        <v>B095</v>
      </c>
      <c r="I283" s="66" t="str">
        <f>VLOOKUP($A283,'[1]Contract Price by Style'!$A$2:$J$1260,4,FALSE)</f>
        <v>Hi Vis Yellow Vest/JZ</v>
      </c>
      <c r="J283" s="66" t="str">
        <f>VLOOKUP($A283,'[1]Contract Price by Style'!$A$2:$J$1260,5,FALSE)</f>
        <v>V130J</v>
      </c>
      <c r="K283" s="66" t="str">
        <f>VLOOKUP($A283,'[1]Contract Price by Style'!$A$2:$J$1260,6,FALSE)</f>
        <v>Unisex, Yellow Hi-Vis Vest, Jazz Logo</v>
      </c>
      <c r="L283" s="88">
        <f>VLOOKUP($A283,'[1]Contract Price by Style'!$A$2:$J$1260,7,FALSE)</f>
        <v>15.95</v>
      </c>
      <c r="M283" s="66" t="str">
        <f>VLOOKUP($A283,'[1]Contract Price by Style'!$A$2:$J$1260,8,FALSE)</f>
        <v>Vests</v>
      </c>
    </row>
    <row r="284" spans="1:13" s="79" customFormat="1" ht="16.5" customHeight="1">
      <c r="A284" s="42">
        <v>2935</v>
      </c>
      <c r="B284" s="46">
        <v>1</v>
      </c>
      <c r="C284" s="92"/>
      <c r="D284" s="42" t="s">
        <v>49</v>
      </c>
      <c r="E284" s="66" t="s">
        <v>193</v>
      </c>
      <c r="F284" s="42">
        <f t="shared" si="18"/>
        <v>6111</v>
      </c>
      <c r="G284" s="66" t="str">
        <f>VLOOKUP($A284,'[1]Contract Price by Style'!$A$2:$J$1260,2,FALSE)</f>
        <v>W105</v>
      </c>
      <c r="H284" s="66" t="str">
        <f>VLOOKUP($A284,'[1]Contract Price by Style'!$A$2:$J$1260,3,FALSE)</f>
        <v>B128</v>
      </c>
      <c r="I284" s="66" t="str">
        <f>VLOOKUP($A284,'[1]Contract Price by Style'!$A$2:$J$1260,4,FALSE)</f>
        <v>Men Blk Leather Belt</v>
      </c>
      <c r="J284" s="66">
        <f>VLOOKUP($A284,'[1]Contract Price by Style'!$A$2:$J$1260,5,FALSE)</f>
        <v>6111</v>
      </c>
      <c r="K284" s="66" t="str">
        <f>VLOOKUP($A284,'[1]Contract Price by Style'!$A$2:$J$1260,6,FALSE)</f>
        <v>Unisex, Black Leather Work Belt, Silver Buckle</v>
      </c>
      <c r="L284" s="88">
        <f>VLOOKUP($A284,'[1]Contract Price by Style'!$A$2:$J$1260,7,FALSE)</f>
        <v>13.209</v>
      </c>
      <c r="M284" s="66" t="str">
        <f>VLOOKUP($A284,'[1]Contract Price by Style'!$A$2:$J$1260,8,FALSE)</f>
        <v>Accessories</v>
      </c>
    </row>
    <row r="285" spans="1:13" s="79" customFormat="1" ht="15">
      <c r="A285" s="42">
        <v>24900</v>
      </c>
      <c r="B285" s="46">
        <v>1</v>
      </c>
      <c r="C285" s="92"/>
      <c r="D285" s="42" t="s">
        <v>46</v>
      </c>
      <c r="E285" s="66" t="s">
        <v>193</v>
      </c>
      <c r="F285" s="42">
        <f t="shared" si="18"/>
        <v>6046</v>
      </c>
      <c r="G285" s="66" t="str">
        <f>VLOOKUP($A285,'[1]Contract Price by Style'!$A$2:$J$1260,2,FALSE)</f>
        <v>D105</v>
      </c>
      <c r="H285" s="66" t="str">
        <f>VLOOKUP($A285,'[1]Contract Price by Style'!$A$2:$J$1260,3,FALSE)</f>
        <v>B028</v>
      </c>
      <c r="I285" s="66" t="str">
        <f>VLOOKUP($A285,'[1]Contract Price by Style'!$A$2:$J$1260,4,FALSE)</f>
        <v>Lanyard Blu wRdChar ACExp</v>
      </c>
      <c r="J285" s="66">
        <f>VLOOKUP($A285,'[1]Contract Price by Style'!$A$2:$J$1260,5,FALSE)</f>
        <v>6046</v>
      </c>
      <c r="K285" s="66" t="str">
        <f>VLOOKUP($A285,'[1]Contract Price by Style'!$A$2:$J$1260,6,FALSE)</f>
        <v>Unisex Air Canada Express Lanyard</v>
      </c>
      <c r="L285" s="88">
        <f>VLOOKUP($A285,'[1]Contract Price by Style'!$A$2:$J$1260,7,FALSE)</f>
        <v>1.7238</v>
      </c>
      <c r="M285" s="66" t="str">
        <f>VLOOKUP($A285,'[1]Contract Price by Style'!$A$2:$J$1260,8,FALSE)</f>
        <v>Accessories</v>
      </c>
    </row>
    <row r="287" spans="1:13" s="79" customFormat="1" ht="16.5" customHeight="1">
      <c r="A287" s="83" t="s">
        <v>240</v>
      </c>
      <c r="B287" s="83"/>
      <c r="C287" s="83"/>
      <c r="D287" s="83"/>
      <c r="E287" s="67"/>
      <c r="F287" s="83"/>
      <c r="G287" s="107"/>
      <c r="L287" s="86"/>
    </row>
    <row r="288" spans="1:13" s="79" customFormat="1" ht="16.5" customHeight="1">
      <c r="A288" s="100" t="s">
        <v>262</v>
      </c>
      <c r="B288" s="77"/>
      <c r="C288" s="77"/>
      <c r="D288" s="77"/>
      <c r="E288" s="68"/>
      <c r="F288" s="77"/>
      <c r="G288" s="107"/>
      <c r="L288" s="86"/>
    </row>
    <row r="289" spans="1:13" s="41" customFormat="1" ht="45">
      <c r="A289" s="33" t="s">
        <v>211</v>
      </c>
      <c r="B289" s="34" t="s">
        <v>42</v>
      </c>
      <c r="C289" s="34" t="s">
        <v>43</v>
      </c>
      <c r="D289" s="35" t="s">
        <v>212</v>
      </c>
      <c r="E289" s="36" t="s">
        <v>221</v>
      </c>
      <c r="F289" s="37" t="s">
        <v>213</v>
      </c>
      <c r="G289" s="38" t="s">
        <v>214</v>
      </c>
      <c r="H289" s="37" t="s">
        <v>215</v>
      </c>
      <c r="I289" s="37" t="s">
        <v>216</v>
      </c>
      <c r="J289" s="37" t="s">
        <v>217</v>
      </c>
      <c r="K289" s="37" t="s">
        <v>210</v>
      </c>
      <c r="L289" s="39" t="s">
        <v>218</v>
      </c>
      <c r="M289" s="40" t="s">
        <v>219</v>
      </c>
    </row>
    <row r="290" spans="1:13" s="79" customFormat="1" ht="16.5" customHeight="1">
      <c r="A290" s="42" t="s">
        <v>278</v>
      </c>
      <c r="B290" s="46">
        <v>1</v>
      </c>
      <c r="C290" s="92"/>
      <c r="D290" s="42" t="s">
        <v>56</v>
      </c>
      <c r="E290" s="47" t="s">
        <v>167</v>
      </c>
      <c r="F290" s="42" t="str">
        <f t="shared" ref="F290:F313" si="21">J290</f>
        <v>9959J</v>
      </c>
      <c r="G290" s="66" t="str">
        <f>VLOOKUP($A290,'[1]Contract Price by Style'!$A$2:$J$1260,2,FALSE)</f>
        <v>S101</v>
      </c>
      <c r="H290" s="66" t="str">
        <f>VLOOKUP($A290,'[1]Contract Price by Style'!$A$2:$J$1260,3,FALSE)</f>
        <v>NONE</v>
      </c>
      <c r="I290" s="66" t="str">
        <f>VLOOKUP($A290,'[1]Contract Price by Style'!$A$2:$J$1260,4,FALSE)</f>
        <v>Uni HiViz Yel Rainsuit</v>
      </c>
      <c r="J290" s="66" t="str">
        <f>VLOOKUP($A290,'[1]Contract Price by Style'!$A$2:$J$1260,5,FALSE)</f>
        <v>9959J</v>
      </c>
      <c r="K290" s="66" t="str">
        <f>VLOOKUP($A290,'[1]Contract Price by Style'!$A$2:$J$1260,6,FALSE)</f>
        <v>Unisex, Hi-Vis Yellow Rainsuit, Jazz Logo</v>
      </c>
      <c r="L290" s="88">
        <f>VLOOKUP($A290,'[1]Contract Price by Style'!$A$2:$J$1260,7,FALSE)</f>
        <v>99.95</v>
      </c>
      <c r="M290" s="66" t="str">
        <f>VLOOKUP($A290,'[1]Contract Price by Style'!$A$2:$J$1260,8,FALSE)</f>
        <v>Outerwear</v>
      </c>
    </row>
    <row r="291" spans="1:13" s="79" customFormat="1" ht="16.5" customHeight="1">
      <c r="A291" s="42">
        <v>22312</v>
      </c>
      <c r="B291" s="206">
        <v>1</v>
      </c>
      <c r="C291" s="219"/>
      <c r="D291" s="202" t="s">
        <v>54</v>
      </c>
      <c r="E291" s="204" t="s">
        <v>157</v>
      </c>
      <c r="F291" s="42">
        <f t="shared" si="21"/>
        <v>1956</v>
      </c>
      <c r="G291" s="66" t="str">
        <f>VLOOKUP($A291,'[1]Contract Price by Style'!$A$2:$J$1260,2,FALSE)</f>
        <v>W101-S</v>
      </c>
      <c r="H291" s="66" t="str">
        <f>VLOOKUP($A291,'[1]Contract Price by Style'!$A$2:$J$1260,3,FALSE)</f>
        <v>B150</v>
      </c>
      <c r="I291" s="66" t="str">
        <f>VLOOKUP($A291,'[1]Contract Price by Style'!$A$2:$J$1260,4,FALSE)</f>
        <v>Nvy Cargo Pant</v>
      </c>
      <c r="J291" s="66">
        <f>VLOOKUP($A291,'[1]Contract Price by Style'!$A$2:$J$1260,5,FALSE)</f>
        <v>1956</v>
      </c>
      <c r="K291" s="66" t="str">
        <f>VLOOKUP($A291,'[1]Contract Price by Style'!$A$2:$J$1260,6,FALSE)</f>
        <v>Unisex, Navy Cargo Pant</v>
      </c>
      <c r="L291" s="88">
        <f>VLOOKUP($A291,'[1]Contract Price by Style'!$A$2:$J$1260,7,FALSE)</f>
        <v>17.288999999999998</v>
      </c>
      <c r="M291" s="66" t="str">
        <f>VLOOKUP($A291,'[1]Contract Price by Style'!$A$2:$J$1260,8,FALSE)</f>
        <v>Bottoms</v>
      </c>
    </row>
    <row r="292" spans="1:13" s="79" customFormat="1" ht="16.5" customHeight="1">
      <c r="A292" s="42">
        <v>22210</v>
      </c>
      <c r="B292" s="207"/>
      <c r="C292" s="225"/>
      <c r="D292" s="209"/>
      <c r="E292" s="210"/>
      <c r="F292" s="42">
        <f t="shared" si="21"/>
        <v>1930</v>
      </c>
      <c r="G292" s="66" t="str">
        <f>VLOOKUP($A292,'[1]Contract Price by Style'!$A$2:$J$1260,2,FALSE)</f>
        <v>W116</v>
      </c>
      <c r="H292" s="66" t="str">
        <f>VLOOKUP($A292,'[1]Contract Price by Style'!$A$2:$J$1260,3,FALSE)</f>
        <v>B149</v>
      </c>
      <c r="I292" s="66" t="str">
        <f>VLOOKUP($A292,'[1]Contract Price by Style'!$A$2:$J$1260,4,FALSE)</f>
        <v>Nv Twill Flat Pant</v>
      </c>
      <c r="J292" s="66">
        <f>VLOOKUP($A292,'[1]Contract Price by Style'!$A$2:$J$1260,5,FALSE)</f>
        <v>1930</v>
      </c>
      <c r="K292" s="66" t="str">
        <f>VLOOKUP($A292,'[1]Contract Price by Style'!$A$2:$J$1260,6,FALSE)</f>
        <v>Unisex, Navy Flat Front Pant</v>
      </c>
      <c r="L292" s="88">
        <f>VLOOKUP($A292,'[1]Contract Price by Style'!$A$2:$J$1260,7,FALSE)</f>
        <v>17.288999999999998</v>
      </c>
      <c r="M292" s="66" t="str">
        <f>VLOOKUP($A292,'[1]Contract Price by Style'!$A$2:$J$1260,8,FALSE)</f>
        <v>Bottoms</v>
      </c>
    </row>
    <row r="293" spans="1:13" s="79" customFormat="1" ht="16.5" customHeight="1">
      <c r="A293" s="42">
        <v>22317</v>
      </c>
      <c r="B293" s="207"/>
      <c r="C293" s="225"/>
      <c r="D293" s="209"/>
      <c r="E293" s="210"/>
      <c r="F293" s="42">
        <f t="shared" si="21"/>
        <v>1957</v>
      </c>
      <c r="G293" s="66" t="str">
        <f>VLOOKUP($A293,'[1]Contract Price by Style'!$A$2:$J$1260,2,FALSE)</f>
        <v>W103</v>
      </c>
      <c r="H293" s="66" t="str">
        <f>VLOOKUP($A293,'[1]Contract Price by Style'!$A$2:$J$1260,3,FALSE)</f>
        <v>B151</v>
      </c>
      <c r="I293" s="66" t="str">
        <f>VLOOKUP($A293,'[1]Contract Price by Style'!$A$2:$J$1260,4,FALSE)</f>
        <v>Nvy Cargo Short</v>
      </c>
      <c r="J293" s="66">
        <f>VLOOKUP($A293,'[1]Contract Price by Style'!$A$2:$J$1260,5,FALSE)</f>
        <v>1957</v>
      </c>
      <c r="K293" s="66" t="str">
        <f>VLOOKUP($A293,'[1]Contract Price by Style'!$A$2:$J$1260,6,FALSE)</f>
        <v>Unisex, Navy Cargo Short</v>
      </c>
      <c r="L293" s="88">
        <f>VLOOKUP($A293,'[1]Contract Price by Style'!$A$2:$J$1260,7,FALSE)</f>
        <v>15.248999999999999</v>
      </c>
      <c r="M293" s="66" t="str">
        <f>VLOOKUP($A293,'[1]Contract Price by Style'!$A$2:$J$1260,8,FALSE)</f>
        <v>Bottoms</v>
      </c>
    </row>
    <row r="294" spans="1:13" s="79" customFormat="1" ht="16.5" customHeight="1">
      <c r="A294" s="92">
        <v>22215</v>
      </c>
      <c r="B294" s="207"/>
      <c r="C294" s="214"/>
      <c r="D294" s="209"/>
      <c r="E294" s="210"/>
      <c r="F294" s="42">
        <f t="shared" si="21"/>
        <v>1995</v>
      </c>
      <c r="G294" s="66" t="str">
        <f>VLOOKUP($A294,'[1]Contract Price by Style'!$A$2:$J$1260,2,FALSE)</f>
        <v>W125</v>
      </c>
      <c r="H294" s="66" t="str">
        <f>VLOOKUP($A294,'[1]Contract Price by Style'!$A$2:$J$1260,3,FALSE)</f>
        <v>B148</v>
      </c>
      <c r="I294" s="66" t="str">
        <f>VLOOKUP($A294,'[1]Contract Price by Style'!$A$2:$J$1260,4,FALSE)</f>
        <v>Men Nv Plain Front Short</v>
      </c>
      <c r="J294" s="66">
        <f>VLOOKUP($A294,'[1]Contract Price by Style'!$A$2:$J$1260,5,FALSE)</f>
        <v>1995</v>
      </c>
      <c r="K294" s="66" t="str">
        <f>VLOOKUP($A294,'[1]Contract Price by Style'!$A$2:$J$1260,6,FALSE)</f>
        <v>Male, Navy Flat Front Short</v>
      </c>
      <c r="L294" s="88">
        <f>VLOOKUP($A294,'[1]Contract Price by Style'!$A$2:$J$1260,7,FALSE)</f>
        <v>15.248999999999999</v>
      </c>
      <c r="M294" s="66" t="str">
        <f>VLOOKUP($A294,'[1]Contract Price by Style'!$A$2:$J$1260,8,FALSE)</f>
        <v>Bottoms</v>
      </c>
    </row>
    <row r="295" spans="1:13" s="79" customFormat="1" ht="16.5" customHeight="1">
      <c r="A295" s="42">
        <v>23110</v>
      </c>
      <c r="B295" s="206">
        <v>1</v>
      </c>
      <c r="C295" s="219"/>
      <c r="D295" s="202" t="s">
        <v>54</v>
      </c>
      <c r="E295" s="204" t="s">
        <v>157</v>
      </c>
      <c r="F295" s="42" t="str">
        <f t="shared" si="21"/>
        <v>3805J</v>
      </c>
      <c r="G295" s="66" t="str">
        <f>VLOOKUP($A295,'[1]Contract Price by Style'!$A$2:$J$1260,2,FALSE)</f>
        <v>W107</v>
      </c>
      <c r="H295" s="66" t="str">
        <f>VLOOKUP($A295,'[1]Contract Price by Style'!$A$2:$J$1260,3,FALSE)</f>
        <v>B064</v>
      </c>
      <c r="I295" s="66" t="str">
        <f>VLOOKUP($A295,'[1]Contract Price by Style'!$A$2:$J$1260,4,FALSE)</f>
        <v>Uni Blue LS WrkShirt R/JZ</v>
      </c>
      <c r="J295" s="66" t="str">
        <f>VLOOKUP($A295,'[1]Contract Price by Style'!$A$2:$J$1260,5,FALSE)</f>
        <v>3805J</v>
      </c>
      <c r="K295" s="66" t="str">
        <f>VLOOKUP($A295,'[1]Contract Price by Style'!$A$2:$J$1260,6,FALSE)</f>
        <v>Unisex, Blue Long Sleeve Work Shirt, Jazz Logo</v>
      </c>
      <c r="L295" s="88">
        <f>VLOOKUP($A295,'[1]Contract Price by Style'!$A$2:$J$1260,7,FALSE)</f>
        <v>15.81</v>
      </c>
      <c r="M295" s="66" t="str">
        <f>VLOOKUP($A295,'[1]Contract Price by Style'!$A$2:$J$1260,8,FALSE)</f>
        <v>Tops</v>
      </c>
    </row>
    <row r="296" spans="1:13" s="79" customFormat="1" ht="16.5" customHeight="1">
      <c r="A296" s="42">
        <v>23111</v>
      </c>
      <c r="B296" s="208"/>
      <c r="C296" s="214"/>
      <c r="D296" s="209"/>
      <c r="E296" s="205"/>
      <c r="F296" s="42" t="str">
        <f t="shared" si="21"/>
        <v>3705J</v>
      </c>
      <c r="G296" s="66" t="str">
        <f>VLOOKUP($A296,'[1]Contract Price by Style'!$A$2:$J$1260,2,FALSE)</f>
        <v>W104-S</v>
      </c>
      <c r="H296" s="66" t="str">
        <f>VLOOKUP($A296,'[1]Contract Price by Style'!$A$2:$J$1260,3,FALSE)</f>
        <v>B063</v>
      </c>
      <c r="I296" s="66" t="str">
        <f>VLOOKUP($A296,'[1]Contract Price by Style'!$A$2:$J$1260,4,FALSE)</f>
        <v>Uni Blue SS Work Shirt/JZ</v>
      </c>
      <c r="J296" s="66" t="str">
        <f>VLOOKUP($A296,'[1]Contract Price by Style'!$A$2:$J$1260,5,FALSE)</f>
        <v>3705J</v>
      </c>
      <c r="K296" s="66" t="str">
        <f>VLOOKUP($A296,'[1]Contract Price by Style'!$A$2:$J$1260,6,FALSE)</f>
        <v>Unisex, Blue Short Sleeve Work Shirt, Jazz Logo</v>
      </c>
      <c r="L296" s="88">
        <f>VLOOKUP($A296,'[1]Contract Price by Style'!$A$2:$J$1260,7,FALSE)</f>
        <v>13.77</v>
      </c>
      <c r="M296" s="66" t="str">
        <f>VLOOKUP($A296,'[1]Contract Price by Style'!$A$2:$J$1260,8,FALSE)</f>
        <v>Tops</v>
      </c>
    </row>
    <row r="297" spans="1:13" s="79" customFormat="1" ht="16.5" customHeight="1">
      <c r="A297" s="42">
        <v>23129</v>
      </c>
      <c r="B297" s="206">
        <v>1</v>
      </c>
      <c r="C297" s="219"/>
      <c r="D297" s="209"/>
      <c r="E297" s="204" t="s">
        <v>102</v>
      </c>
      <c r="F297" s="42" t="str">
        <f t="shared" si="21"/>
        <v>2440J</v>
      </c>
      <c r="G297" s="66" t="str">
        <f>VLOOKUP($A297,'[1]Contract Price by Style'!$A$2:$J$1260,2,FALSE)</f>
        <v>W106-S</v>
      </c>
      <c r="H297" s="66" t="str">
        <f>VLOOKUP($A297,'[1]Contract Price by Style'!$A$2:$J$1260,3,FALSE)</f>
        <v>B061</v>
      </c>
      <c r="I297" s="66" t="str">
        <f>VLOOKUP($A297,'[1]Contract Price by Style'!$A$2:$J$1260,4,FALSE)</f>
        <v>Uni Blu SS Golf Shirt/JZ</v>
      </c>
      <c r="J297" s="66" t="str">
        <f>VLOOKUP($A297,'[1]Contract Price by Style'!$A$2:$J$1260,5,FALSE)</f>
        <v>2440J</v>
      </c>
      <c r="K297" s="66" t="str">
        <f>VLOOKUP($A297,'[1]Contract Price by Style'!$A$2:$J$1260,6,FALSE)</f>
        <v>Unisex, Blue Short Sleeve Golf Shirt, Jazz Logo</v>
      </c>
      <c r="L297" s="88">
        <f>VLOOKUP($A297,'[1]Contract Price by Style'!$A$2:$J$1260,7,FALSE)</f>
        <v>17.288999999999998</v>
      </c>
      <c r="M297" s="66" t="str">
        <f>VLOOKUP($A297,'[1]Contract Price by Style'!$A$2:$J$1260,8,FALSE)</f>
        <v>Tops</v>
      </c>
    </row>
    <row r="298" spans="1:13" s="79" customFormat="1" ht="16.5" customHeight="1">
      <c r="A298" s="42">
        <v>23131</v>
      </c>
      <c r="B298" s="207"/>
      <c r="C298" s="225"/>
      <c r="D298" s="209"/>
      <c r="E298" s="210"/>
      <c r="F298" s="42" t="str">
        <f t="shared" si="21"/>
        <v>8381J</v>
      </c>
      <c r="G298" s="66" t="str">
        <f>VLOOKUP($A298,'[1]Contract Price by Style'!$A$2:$J$1260,2,FALSE)</f>
        <v>W109</v>
      </c>
      <c r="H298" s="66" t="str">
        <f>VLOOKUP($A298,'[1]Contract Price by Style'!$A$2:$J$1260,3,FALSE)</f>
        <v>B083</v>
      </c>
      <c r="I298" s="66" t="str">
        <f>VLOOKUP($A298,'[1]Contract Price by Style'!$A$2:$J$1260,4,FALSE)</f>
        <v>Uni Nv Mockneck/JZ</v>
      </c>
      <c r="J298" s="66" t="str">
        <f>VLOOKUP($A298,'[1]Contract Price by Style'!$A$2:$J$1260,5,FALSE)</f>
        <v>8381J</v>
      </c>
      <c r="K298" s="66" t="str">
        <f>VLOOKUP($A298,'[1]Contract Price by Style'!$A$2:$J$1260,6,FALSE)</f>
        <v>Unisex, Navy Mockneck , Jazz Logo</v>
      </c>
      <c r="L298" s="88">
        <f>VLOOKUP($A298,'[1]Contract Price by Style'!$A$2:$J$1260,7,FALSE)</f>
        <v>15.248999999999999</v>
      </c>
      <c r="M298" s="66" t="str">
        <f>VLOOKUP($A298,'[1]Contract Price by Style'!$A$2:$J$1260,8,FALSE)</f>
        <v>Tops</v>
      </c>
    </row>
    <row r="299" spans="1:13" s="196" customFormat="1" ht="16.5" customHeight="1">
      <c r="A299" s="191" t="s">
        <v>268</v>
      </c>
      <c r="B299" s="207"/>
      <c r="C299" s="225"/>
      <c r="D299" s="209"/>
      <c r="E299" s="210"/>
      <c r="F299" s="191" t="str">
        <f t="shared" si="21"/>
        <v>S83202JZ</v>
      </c>
      <c r="G299" s="194" t="str">
        <f>VLOOKUP($A299,'[1]Contract Price by Style'!$A$2:$J$1260,2,FALSE)</f>
        <v>NONE</v>
      </c>
      <c r="H299" s="194" t="str">
        <f>VLOOKUP($A299,'[1]Contract Price by Style'!$A$2:$J$1260,3,FALSE)</f>
        <v>NONE</v>
      </c>
      <c r="I299" s="194" t="str">
        <f>VLOOKUP($A299,'[1]Contract Price by Style'!$A$2:$J$1260,4,FALSE)</f>
        <v>Uni Nvy QtrZip Sweater</v>
      </c>
      <c r="J299" s="194" t="str">
        <f>VLOOKUP($A299,'[1]Contract Price by Style'!$A$2:$J$1260,5,FALSE)</f>
        <v>S83202JZ</v>
      </c>
      <c r="K299" s="194" t="str">
        <f>VLOOKUP($A299,'[1]Contract Price by Style'!$A$2:$J$1260,6,FALSE)</f>
        <v>Unisex, Navy 1/4 Zip Sweatshirt, Jazz Logo</v>
      </c>
      <c r="L299" s="195">
        <f>VLOOKUP($A299,'[1]Contract Price by Style'!$A$2:$J$1260,7,FALSE)</f>
        <v>32.65</v>
      </c>
      <c r="M299" s="194" t="str">
        <f>VLOOKUP($A299,'[1]Contract Price by Style'!$A$2:$J$1260,8,FALSE)</f>
        <v>Tops</v>
      </c>
    </row>
    <row r="300" spans="1:13" s="79" customFormat="1" ht="16.5" customHeight="1">
      <c r="A300" s="42">
        <v>23136</v>
      </c>
      <c r="B300" s="208"/>
      <c r="C300" s="214"/>
      <c r="D300" s="209"/>
      <c r="E300" s="205"/>
      <c r="F300" s="42" t="str">
        <f t="shared" si="21"/>
        <v>7662J</v>
      </c>
      <c r="G300" s="66" t="str">
        <f>VLOOKUP($A300,'[1]Contract Price by Style'!$A$2:$J$1260,2,FALSE)</f>
        <v>W110</v>
      </c>
      <c r="H300" s="66" t="str">
        <f>VLOOKUP($A300,'[1]Contract Price by Style'!$A$2:$J$1260,3,FALSE)</f>
        <v>B053</v>
      </c>
      <c r="I300" s="66" t="str">
        <f>VLOOKUP($A300,'[1]Contract Price by Style'!$A$2:$J$1260,4,FALSE)</f>
        <v>Uni Nv CrNk Sweatshirt/JZ</v>
      </c>
      <c r="J300" s="66" t="str">
        <f>VLOOKUP($A300,'[1]Contract Price by Style'!$A$2:$J$1260,5,FALSE)</f>
        <v>7662J</v>
      </c>
      <c r="K300" s="66" t="str">
        <f>VLOOKUP($A300,'[1]Contract Price by Style'!$A$2:$J$1260,6,FALSE)</f>
        <v>Unisex, Navy Crewneck Sweatshirt, Jazz Logo</v>
      </c>
      <c r="L300" s="88">
        <f>VLOOKUP($A300,'[1]Contract Price by Style'!$A$2:$J$1260,7,FALSE)</f>
        <v>16.268999999999998</v>
      </c>
      <c r="M300" s="66" t="str">
        <f>VLOOKUP($A300,'[1]Contract Price by Style'!$A$2:$J$1260,8,FALSE)</f>
        <v>Tops</v>
      </c>
    </row>
    <row r="301" spans="1:13" s="196" customFormat="1" ht="43.5" customHeight="1">
      <c r="A301" s="191" t="s">
        <v>279</v>
      </c>
      <c r="B301" s="192">
        <v>1</v>
      </c>
      <c r="C301" s="193"/>
      <c r="D301" s="203"/>
      <c r="E301" s="194" t="s">
        <v>140</v>
      </c>
      <c r="F301" s="191" t="str">
        <f t="shared" si="21"/>
        <v>250802RJ</v>
      </c>
      <c r="G301" s="194" t="str">
        <f>VLOOKUP($A301,'[1]Contract Price by Style'!$A$2:$J$1260,2,FALSE)</f>
        <v>NONE</v>
      </c>
      <c r="H301" s="194" t="str">
        <f>VLOOKUP($A301,'[1]Contract Price by Style'!$A$2:$J$1260,3,FALSE)</f>
        <v>B23302RJ</v>
      </c>
      <c r="I301" s="194" t="str">
        <f>VLOOKUP($A301,'[1]Contract Price by Style'!$A$2:$J$1260,4,FALSE)</f>
        <v>Uni Nv SS TS with Pkt/JZ</v>
      </c>
      <c r="J301" s="194" t="str">
        <f>VLOOKUP($A301,'[1]Contract Price by Style'!$A$2:$J$1260,5,FALSE)</f>
        <v>250802RJ</v>
      </c>
      <c r="K301" s="194" t="str">
        <f>VLOOKUP($A301,'[1]Contract Price by Style'!$A$2:$J$1260,6,FALSE)</f>
        <v>Unisex, Navy Short Sleeve T-Shirts with Pocket, Jazz Logo - 2 Pack</v>
      </c>
      <c r="L301" s="195">
        <f>VLOOKUP($A301,'[1]Contract Price by Style'!$A$2:$J$1260,7,FALSE)</f>
        <v>18.260000000000002</v>
      </c>
      <c r="M301" s="194" t="str">
        <f>VLOOKUP($A301,'[1]Contract Price by Style'!$A$2:$J$1260,8,FALSE)</f>
        <v>Tops</v>
      </c>
    </row>
    <row r="302" spans="1:13" s="79" customFormat="1" ht="16.5" customHeight="1">
      <c r="A302" s="42">
        <v>23632</v>
      </c>
      <c r="B302" s="206">
        <v>1</v>
      </c>
      <c r="C302" s="219"/>
      <c r="D302" s="204" t="s">
        <v>201</v>
      </c>
      <c r="E302" s="204" t="s">
        <v>57</v>
      </c>
      <c r="F302" s="42" t="str">
        <f t="shared" si="21"/>
        <v>M210J</v>
      </c>
      <c r="G302" s="66" t="str">
        <f>VLOOKUP($A302,'[1]Contract Price by Style'!$A$2:$J$1260,2,FALSE)</f>
        <v>W118</v>
      </c>
      <c r="H302" s="66" t="str">
        <f>VLOOKUP($A302,'[1]Contract Price by Style'!$A$2:$J$1260,3,FALSE)</f>
        <v>B154</v>
      </c>
      <c r="I302" s="66" t="str">
        <f>VLOOKUP($A302,'[1]Contract Price by Style'!$A$2:$J$1260,4,FALSE)</f>
        <v>Nvy Coverall Reg Twill/JZ</v>
      </c>
      <c r="J302" s="66" t="str">
        <f>VLOOKUP($A302,'[1]Contract Price by Style'!$A$2:$J$1260,5,FALSE)</f>
        <v>M210J</v>
      </c>
      <c r="K302" s="66" t="str">
        <f>VLOOKUP($A302,'[1]Contract Price by Style'!$A$2:$J$1260,6,FALSE)</f>
        <v>Unisex, Navy Long Sleeve Coverall, Jazz Logo</v>
      </c>
      <c r="L302" s="88">
        <f>VLOOKUP($A302,'[1]Contract Price by Style'!$A$2:$J$1260,7,FALSE)</f>
        <v>33.609000000000002</v>
      </c>
      <c r="M302" s="66" t="str">
        <f>VLOOKUP($A302,'[1]Contract Price by Style'!$A$2:$J$1260,8,FALSE)</f>
        <v>Outerwear</v>
      </c>
    </row>
    <row r="303" spans="1:13" s="79" customFormat="1" ht="16.5" customHeight="1">
      <c r="A303" s="42">
        <v>23633</v>
      </c>
      <c r="B303" s="207"/>
      <c r="C303" s="225"/>
      <c r="D303" s="210"/>
      <c r="E303" s="210"/>
      <c r="F303" s="42" t="str">
        <f t="shared" si="21"/>
        <v>M110J</v>
      </c>
      <c r="G303" s="66" t="str">
        <f>VLOOKUP($A303,'[1]Contract Price by Style'!$A$2:$J$1260,2,FALSE)</f>
        <v>W120</v>
      </c>
      <c r="H303" s="66" t="str">
        <f>VLOOKUP($A303,'[1]Contract Price by Style'!$A$2:$J$1260,3,FALSE)</f>
        <v>B086</v>
      </c>
      <c r="I303" s="66" t="str">
        <f>VLOOKUP($A303,'[1]Contract Price by Style'!$A$2:$J$1260,4,FALSE)</f>
        <v>Uni Nv SS Coverall R/JZ</v>
      </c>
      <c r="J303" s="66" t="str">
        <f>VLOOKUP($A303,'[1]Contract Price by Style'!$A$2:$J$1260,5,FALSE)</f>
        <v>M110J</v>
      </c>
      <c r="K303" s="66" t="str">
        <f>VLOOKUP($A303,'[1]Contract Price by Style'!$A$2:$J$1260,6,FALSE)</f>
        <v>Unisex, Navy Short Sleeve Coverall, Jazz Logo</v>
      </c>
      <c r="L303" s="88">
        <f>VLOOKUP($A303,'[1]Contract Price by Style'!$A$2:$J$1260,7,FALSE)</f>
        <v>30.548999999999999</v>
      </c>
      <c r="M303" s="66" t="str">
        <f>VLOOKUP($A303,'[1]Contract Price by Style'!$A$2:$J$1260,8,FALSE)</f>
        <v>Outerwear</v>
      </c>
    </row>
    <row r="304" spans="1:13" s="79" customFormat="1" ht="16.5" customHeight="1">
      <c r="A304" s="42">
        <v>23630</v>
      </c>
      <c r="B304" s="207"/>
      <c r="C304" s="225"/>
      <c r="D304" s="210"/>
      <c r="E304" s="210"/>
      <c r="F304" s="42" t="str">
        <f t="shared" si="21"/>
        <v>4965J</v>
      </c>
      <c r="G304" s="66" t="str">
        <f>VLOOKUP($A304,'[1]Contract Price by Style'!$A$2:$J$1260,2,FALSE)</f>
        <v>W127</v>
      </c>
      <c r="H304" s="66" t="str">
        <f>VLOOKUP($A304,'[1]Contract Price by Style'!$A$2:$J$1260,3,FALSE)</f>
        <v>B153</v>
      </c>
      <c r="I304" s="66" t="str">
        <f>VLOOKUP($A304,'[1]Contract Price by Style'!$A$2:$J$1260,4,FALSE)</f>
        <v>Nvy Shop Coat w Pkts/JZ</v>
      </c>
      <c r="J304" s="66" t="str">
        <f>VLOOKUP($A304,'[1]Contract Price by Style'!$A$2:$J$1260,5,FALSE)</f>
        <v>4965J</v>
      </c>
      <c r="K304" s="66" t="str">
        <f>VLOOKUP($A304,'[1]Contract Price by Style'!$A$2:$J$1260,6,FALSE)</f>
        <v>Unisex, Navy Shopcoat with Pockets, Jazz Logo</v>
      </c>
      <c r="L304" s="88">
        <f>VLOOKUP($A304,'[1]Contract Price by Style'!$A$2:$J$1260,7,FALSE)</f>
        <v>20.349</v>
      </c>
      <c r="M304" s="66" t="str">
        <f>VLOOKUP($A304,'[1]Contract Price by Style'!$A$2:$J$1260,8,FALSE)</f>
        <v>Outerwear</v>
      </c>
    </row>
    <row r="305" spans="1:14" s="90" customFormat="1" ht="16.5" customHeight="1">
      <c r="A305" s="81">
        <v>23641</v>
      </c>
      <c r="B305" s="207"/>
      <c r="C305" s="225"/>
      <c r="D305" s="210"/>
      <c r="E305" s="210"/>
      <c r="F305" s="81" t="str">
        <f t="shared" si="21"/>
        <v>M212J</v>
      </c>
      <c r="G305" s="82" t="str">
        <f>VLOOKUP($A305,'[1]Contract Price by Style'!$A$2:$J$1260,2,FALSE)</f>
        <v>W124</v>
      </c>
      <c r="H305" s="82" t="str">
        <f>VLOOKUP($A305,'[1]Contract Price by Style'!$A$2:$J$1260,3,FALSE)</f>
        <v>B155</v>
      </c>
      <c r="I305" s="82" t="str">
        <f>VLOOKUP($A305,'[1]Contract Price by Style'!$A$2:$J$1260,4,FALSE)</f>
        <v>Nvy Cvrl Cttn BtnFront/JZ</v>
      </c>
      <c r="J305" s="82" t="str">
        <f>VLOOKUP($A305,'[1]Contract Price by Style'!$A$2:$J$1260,5,FALSE)</f>
        <v>M212J</v>
      </c>
      <c r="K305" s="82" t="str">
        <f>VLOOKUP($A305,'[1]Contract Price by Style'!$A$2:$J$1260,6,FALSE)</f>
        <v>Unisex, Navy Button Front Long Sleeve Coverall, 100% Cotton, Jazz Logo</v>
      </c>
      <c r="L305" s="89">
        <f>VLOOKUP($A305,'[1]Contract Price by Style'!$A$2:$J$1260,7,FALSE)</f>
        <v>35.649000000000001</v>
      </c>
      <c r="M305" s="82" t="str">
        <f>VLOOKUP($A305,'[1]Contract Price by Style'!$A$2:$J$1260,8,FALSE)</f>
        <v>Outerwear</v>
      </c>
    </row>
    <row r="306" spans="1:14" s="189" customFormat="1" ht="15">
      <c r="A306" s="186">
        <v>23126</v>
      </c>
      <c r="B306" s="208"/>
      <c r="C306" s="214"/>
      <c r="D306" s="205"/>
      <c r="E306" s="205"/>
      <c r="F306" s="186" t="str">
        <f t="shared" si="21"/>
        <v>2952J</v>
      </c>
      <c r="G306" s="187" t="str">
        <f>VLOOKUP($A306,'[1]Contract Price by Style'!$A$2:$J$1260,2,FALSE)</f>
        <v>W122</v>
      </c>
      <c r="H306" s="187" t="str">
        <f>VLOOKUP($A306,'[1]Contract Price by Style'!$A$2:$J$1260,3,FALSE)</f>
        <v>B056</v>
      </c>
      <c r="I306" s="187" t="str">
        <f>VLOOKUP($A306,'[1]Contract Price by Style'!$A$2:$J$1260,4,FALSE)</f>
        <v>Uni Nv Ins Coverall R/JZ</v>
      </c>
      <c r="J306" s="187" t="str">
        <f>VLOOKUP($A306,'[1]Contract Price by Style'!$A$2:$J$1260,5,FALSE)</f>
        <v>2952J</v>
      </c>
      <c r="K306" s="187" t="str">
        <f>VLOOKUP($A306,'[1]Contract Price by Style'!$A$2:$J$1260,6,FALSE)</f>
        <v>Unisex, Navy Insulated Coverall, Jazz Logo</v>
      </c>
      <c r="L306" s="188">
        <f>VLOOKUP($A306,'[1]Contract Price by Style'!$A$2:$J$1260,7,FALSE)</f>
        <v>137.94999999999999</v>
      </c>
      <c r="M306" s="187" t="str">
        <f>VLOOKUP($A306,'[1]Contract Price by Style'!$A$2:$J$1260,8,FALSE)</f>
        <v>Outerwear</v>
      </c>
    </row>
    <row r="307" spans="1:14" s="79" customFormat="1" ht="16.5" customHeight="1">
      <c r="A307" s="42">
        <v>23642</v>
      </c>
      <c r="B307" s="46">
        <v>1</v>
      </c>
      <c r="C307" s="92"/>
      <c r="D307" s="42" t="s">
        <v>49</v>
      </c>
      <c r="E307" s="66" t="s">
        <v>193</v>
      </c>
      <c r="F307" s="42" t="str">
        <f t="shared" si="21"/>
        <v>5643J</v>
      </c>
      <c r="G307" s="66" t="str">
        <f>VLOOKUP($A307,'[1]Contract Price by Style'!$A$2:$J$1260,2,FALSE)</f>
        <v>W115</v>
      </c>
      <c r="H307" s="66" t="str">
        <f>VLOOKUP($A307,'[1]Contract Price by Style'!$A$2:$J$1260,3,FALSE)</f>
        <v>B058</v>
      </c>
      <c r="I307" s="66" t="str">
        <f>VLOOKUP($A307,'[1]Contract Price by Style'!$A$2:$J$1260,4,FALSE)</f>
        <v>Uni Nv Ins Vest R/JZ</v>
      </c>
      <c r="J307" s="66" t="str">
        <f>VLOOKUP($A307,'[1]Contract Price by Style'!$A$2:$J$1260,5,FALSE)</f>
        <v>5643J</v>
      </c>
      <c r="K307" s="66" t="str">
        <f>VLOOKUP($A307,'[1]Contract Price by Style'!$A$2:$J$1260,6,FALSE)</f>
        <v>Unisex, Navy Insulated Vest, Jazz Logo</v>
      </c>
      <c r="L307" s="88">
        <f>VLOOKUP($A307,'[1]Contract Price by Style'!$A$2:$J$1260,7,FALSE)</f>
        <v>49.95</v>
      </c>
      <c r="M307" s="66" t="str">
        <f>VLOOKUP($A307,'[1]Contract Price by Style'!$A$2:$J$1260,8,FALSE)</f>
        <v>Vests</v>
      </c>
    </row>
    <row r="308" spans="1:14" s="79" customFormat="1" ht="16.5" customHeight="1">
      <c r="A308" s="42">
        <v>23639</v>
      </c>
      <c r="B308" s="206">
        <v>1</v>
      </c>
      <c r="C308" s="219"/>
      <c r="D308" s="202" t="s">
        <v>49</v>
      </c>
      <c r="E308" s="204" t="s">
        <v>158</v>
      </c>
      <c r="F308" s="42" t="str">
        <f t="shared" si="21"/>
        <v>5964J</v>
      </c>
      <c r="G308" s="66" t="str">
        <f>VLOOKUP($A308,'[1]Contract Price by Style'!$A$2:$J$1260,2,FALSE)</f>
        <v>W123</v>
      </c>
      <c r="H308" s="66" t="str">
        <f>VLOOKUP($A308,'[1]Contract Price by Style'!$A$2:$J$1260,3,FALSE)</f>
        <v>B057</v>
      </c>
      <c r="I308" s="66" t="str">
        <f>VLOOKUP($A308,'[1]Contract Price by Style'!$A$2:$J$1260,4,FALSE)</f>
        <v>Uni Nv MidWeight Parka/JZ</v>
      </c>
      <c r="J308" s="66" t="str">
        <f>VLOOKUP($A308,'[1]Contract Price by Style'!$A$2:$J$1260,5,FALSE)</f>
        <v>5964J</v>
      </c>
      <c r="K308" s="66" t="str">
        <f>VLOOKUP($A308,'[1]Contract Price by Style'!$A$2:$J$1260,6,FALSE)</f>
        <v>Unisex, Navy Midweight Parka, Jazz Logo</v>
      </c>
      <c r="L308" s="88">
        <f>VLOOKUP($A308,'[1]Contract Price by Style'!$A$2:$J$1260,7,FALSE)</f>
        <v>137.94999999999999</v>
      </c>
      <c r="M308" s="66" t="str">
        <f>VLOOKUP($A308,'[1]Contract Price by Style'!$A$2:$J$1260,8,FALSE)</f>
        <v>Outerwear</v>
      </c>
    </row>
    <row r="309" spans="1:14" s="79" customFormat="1" ht="16.5" customHeight="1">
      <c r="A309" s="42">
        <v>23631</v>
      </c>
      <c r="B309" s="208"/>
      <c r="C309" s="214"/>
      <c r="D309" s="203"/>
      <c r="E309" s="205"/>
      <c r="F309" s="42" t="str">
        <f t="shared" si="21"/>
        <v>5966J</v>
      </c>
      <c r="G309" s="66" t="str">
        <f>VLOOKUP($A309,'[1]Contract Price by Style'!$A$2:$J$1260,2,FALSE)</f>
        <v>W117</v>
      </c>
      <c r="H309" s="66" t="str">
        <f>VLOOKUP($A309,'[1]Contract Price by Style'!$A$2:$J$1260,3,FALSE)</f>
        <v>B082</v>
      </c>
      <c r="I309" s="66" t="str">
        <f>VLOOKUP($A309,'[1]Contract Price by Style'!$A$2:$J$1260,4,FALSE)</f>
        <v>Uni Goose Parka R/JZ</v>
      </c>
      <c r="J309" s="66" t="str">
        <f>VLOOKUP($A309,'[1]Contract Price by Style'!$A$2:$J$1260,5,FALSE)</f>
        <v>5966J</v>
      </c>
      <c r="K309" s="66" t="str">
        <f>VLOOKUP($A309,'[1]Contract Price by Style'!$A$2:$J$1260,6,FALSE)</f>
        <v>Unisex, Navy Goose Down Parka, Jazz Logo</v>
      </c>
      <c r="L309" s="88">
        <f>VLOOKUP($A309,'[1]Contract Price by Style'!$A$2:$J$1260,7,FALSE)</f>
        <v>249.95</v>
      </c>
      <c r="M309" s="66" t="str">
        <f>VLOOKUP($A309,'[1]Contract Price by Style'!$A$2:$J$1260,8,FALSE)</f>
        <v>Outerwear</v>
      </c>
    </row>
    <row r="310" spans="1:14" s="79" customFormat="1" ht="16.5" customHeight="1">
      <c r="A310" s="42">
        <v>23643</v>
      </c>
      <c r="B310" s="122"/>
      <c r="C310" s="123"/>
      <c r="D310" s="123"/>
      <c r="E310" s="125"/>
      <c r="F310" s="42" t="str">
        <f t="shared" si="21"/>
        <v>5965J</v>
      </c>
      <c r="G310" s="66" t="str">
        <f>VLOOKUP($A310,'[1]Contract Price by Style'!$A$2:$J$1260,2,FALSE)</f>
        <v>W111</v>
      </c>
      <c r="H310" s="66" t="str">
        <f>VLOOKUP($A310,'[1]Contract Price by Style'!$A$2:$J$1260,3,FALSE)</f>
        <v>B081</v>
      </c>
      <c r="I310" s="66" t="str">
        <f>VLOOKUP($A310,'[1]Contract Price by Style'!$A$2:$J$1260,4,FALSE)</f>
        <v>Uni Nv Windbreaker R/JZ</v>
      </c>
      <c r="J310" s="66" t="str">
        <f>VLOOKUP($A310,'[1]Contract Price by Style'!$A$2:$J$1260,5,FALSE)</f>
        <v>5965J</v>
      </c>
      <c r="K310" s="66" t="str">
        <f>VLOOKUP($A310,'[1]Contract Price by Style'!$A$2:$J$1260,6,FALSE)</f>
        <v xml:space="preserve">Unisex, Navy Windbreaker, Jazz Logo </v>
      </c>
      <c r="L310" s="88">
        <f>VLOOKUP($A310,'[1]Contract Price by Style'!$A$2:$J$1260,7,FALSE)</f>
        <v>54.99</v>
      </c>
      <c r="M310" s="66" t="str">
        <f>VLOOKUP($A310,'[1]Contract Price by Style'!$A$2:$J$1260,8,FALSE)</f>
        <v>Outerwear</v>
      </c>
    </row>
    <row r="311" spans="1:14" s="79" customFormat="1" ht="16.5" customHeight="1">
      <c r="A311" s="42">
        <v>21644</v>
      </c>
      <c r="B311" s="46">
        <v>1</v>
      </c>
      <c r="C311" s="44"/>
      <c r="D311" s="62" t="s">
        <v>93</v>
      </c>
      <c r="E311" s="66" t="s">
        <v>168</v>
      </c>
      <c r="F311" s="42" t="str">
        <f t="shared" si="21"/>
        <v>V130J</v>
      </c>
      <c r="G311" s="66" t="str">
        <f>VLOOKUP($A311,'[1]Contract Price by Style'!$A$2:$J$1260,2,FALSE)</f>
        <v>S100-S</v>
      </c>
      <c r="H311" s="66" t="str">
        <f>VLOOKUP($A311,'[1]Contract Price by Style'!$A$2:$J$1260,3,FALSE)</f>
        <v>B095</v>
      </c>
      <c r="I311" s="66" t="str">
        <f>VLOOKUP($A311,'[1]Contract Price by Style'!$A$2:$J$1260,4,FALSE)</f>
        <v>Hi Vis Yellow Vest/JZ</v>
      </c>
      <c r="J311" s="66" t="str">
        <f>VLOOKUP($A311,'[1]Contract Price by Style'!$A$2:$J$1260,5,FALSE)</f>
        <v>V130J</v>
      </c>
      <c r="K311" s="66" t="str">
        <f>VLOOKUP($A311,'[1]Contract Price by Style'!$A$2:$J$1260,6,FALSE)</f>
        <v>Unisex, Yellow Hi-Vis Vest, Jazz Logo</v>
      </c>
      <c r="L311" s="88">
        <f>VLOOKUP($A311,'[1]Contract Price by Style'!$A$2:$J$1260,7,FALSE)</f>
        <v>15.95</v>
      </c>
      <c r="M311" s="66" t="str">
        <f>VLOOKUP($A311,'[1]Contract Price by Style'!$A$2:$J$1260,8,FALSE)</f>
        <v>Vests</v>
      </c>
    </row>
    <row r="312" spans="1:14" s="79" customFormat="1" ht="16.5" customHeight="1">
      <c r="A312" s="42">
        <v>2935</v>
      </c>
      <c r="B312" s="46">
        <v>1</v>
      </c>
      <c r="C312" s="92"/>
      <c r="D312" s="42" t="s">
        <v>49</v>
      </c>
      <c r="E312" s="66" t="s">
        <v>193</v>
      </c>
      <c r="F312" s="42">
        <f t="shared" si="21"/>
        <v>6111</v>
      </c>
      <c r="G312" s="66" t="str">
        <f>VLOOKUP($A312,'[1]Contract Price by Style'!$A$2:$J$1260,2,FALSE)</f>
        <v>W105</v>
      </c>
      <c r="H312" s="66" t="str">
        <f>VLOOKUP($A312,'[1]Contract Price by Style'!$A$2:$J$1260,3,FALSE)</f>
        <v>B128</v>
      </c>
      <c r="I312" s="66" t="str">
        <f>VLOOKUP($A312,'[1]Contract Price by Style'!$A$2:$J$1260,4,FALSE)</f>
        <v>Men Blk Leather Belt</v>
      </c>
      <c r="J312" s="66">
        <f>VLOOKUP($A312,'[1]Contract Price by Style'!$A$2:$J$1260,5,FALSE)</f>
        <v>6111</v>
      </c>
      <c r="K312" s="66" t="str">
        <f>VLOOKUP($A312,'[1]Contract Price by Style'!$A$2:$J$1260,6,FALSE)</f>
        <v>Unisex, Black Leather Work Belt, Silver Buckle</v>
      </c>
      <c r="L312" s="88">
        <f>VLOOKUP($A312,'[1]Contract Price by Style'!$A$2:$J$1260,7,FALSE)</f>
        <v>13.209</v>
      </c>
      <c r="M312" s="66" t="str">
        <f>VLOOKUP($A312,'[1]Contract Price by Style'!$A$2:$J$1260,8,FALSE)</f>
        <v>Accessories</v>
      </c>
    </row>
    <row r="313" spans="1:14" s="79" customFormat="1" ht="15">
      <c r="A313" s="42">
        <v>24900</v>
      </c>
      <c r="B313" s="46">
        <v>1</v>
      </c>
      <c r="C313" s="92"/>
      <c r="D313" s="42" t="s">
        <v>46</v>
      </c>
      <c r="E313" s="66" t="s">
        <v>193</v>
      </c>
      <c r="F313" s="42">
        <f t="shared" si="21"/>
        <v>6046</v>
      </c>
      <c r="G313" s="66" t="str">
        <f>VLOOKUP($A313,'[1]Contract Price by Style'!$A$2:$J$1260,2,FALSE)</f>
        <v>D105</v>
      </c>
      <c r="H313" s="66" t="str">
        <f>VLOOKUP($A313,'[1]Contract Price by Style'!$A$2:$J$1260,3,FALSE)</f>
        <v>B028</v>
      </c>
      <c r="I313" s="66" t="str">
        <f>VLOOKUP($A313,'[1]Contract Price by Style'!$A$2:$J$1260,4,FALSE)</f>
        <v>Lanyard Blu wRdChar ACExp</v>
      </c>
      <c r="J313" s="66">
        <f>VLOOKUP($A313,'[1]Contract Price by Style'!$A$2:$J$1260,5,FALSE)</f>
        <v>6046</v>
      </c>
      <c r="K313" s="66" t="str">
        <f>VLOOKUP($A313,'[1]Contract Price by Style'!$A$2:$J$1260,6,FALSE)</f>
        <v>Unisex Air Canada Express Lanyard</v>
      </c>
      <c r="L313" s="88">
        <f>VLOOKUP($A313,'[1]Contract Price by Style'!$A$2:$J$1260,7,FALSE)</f>
        <v>1.7238</v>
      </c>
      <c r="M313" s="66" t="str">
        <f>VLOOKUP($A313,'[1]Contract Price by Style'!$A$2:$J$1260,8,FALSE)</f>
        <v>Accessories</v>
      </c>
    </row>
    <row r="315" spans="1:14" ht="18" customHeight="1">
      <c r="A315" s="110" t="s">
        <v>125</v>
      </c>
      <c r="B315" s="111"/>
      <c r="C315" s="111"/>
      <c r="D315" s="111"/>
      <c r="K315" s="86"/>
      <c r="L315" s="85"/>
      <c r="M315" s="79"/>
      <c r="N315" s="85"/>
    </row>
    <row r="316" spans="1:14" ht="18" customHeight="1">
      <c r="A316" s="113" t="s">
        <v>41</v>
      </c>
      <c r="B316" s="113" t="s">
        <v>42</v>
      </c>
      <c r="C316" s="113" t="s">
        <v>43</v>
      </c>
      <c r="D316" s="113" t="s">
        <v>2</v>
      </c>
    </row>
    <row r="317" spans="1:14" ht="18" customHeight="1">
      <c r="A317" s="114">
        <v>20320</v>
      </c>
      <c r="B317" s="48">
        <v>1</v>
      </c>
      <c r="C317" s="48"/>
      <c r="D317" s="49" t="s">
        <v>100</v>
      </c>
    </row>
    <row r="318" spans="1:14" ht="18" customHeight="1">
      <c r="A318" s="114">
        <v>20325</v>
      </c>
      <c r="B318" s="50"/>
      <c r="C318" s="52"/>
      <c r="D318" s="50"/>
    </row>
    <row r="319" spans="1:14" ht="18" customHeight="1">
      <c r="A319" s="115">
        <v>28322</v>
      </c>
      <c r="B319" s="116">
        <v>1</v>
      </c>
      <c r="C319" s="116"/>
      <c r="D319" s="114" t="s">
        <v>47</v>
      </c>
    </row>
    <row r="320" spans="1:14" ht="18" customHeight="1">
      <c r="A320" s="114">
        <v>20321</v>
      </c>
      <c r="B320" s="116">
        <v>1</v>
      </c>
      <c r="C320" s="116"/>
      <c r="D320" s="114" t="s">
        <v>46</v>
      </c>
    </row>
    <row r="321" spans="1:12" ht="18" customHeight="1">
      <c r="A321" s="115">
        <v>24440</v>
      </c>
      <c r="B321" s="116">
        <v>1</v>
      </c>
      <c r="C321" s="116"/>
      <c r="D321" s="114" t="s">
        <v>46</v>
      </c>
    </row>
    <row r="322" spans="1:12" ht="18" customHeight="1">
      <c r="A322" s="114">
        <v>21126</v>
      </c>
      <c r="B322" s="117">
        <v>1</v>
      </c>
      <c r="C322" s="117"/>
      <c r="D322" s="115" t="s">
        <v>47</v>
      </c>
    </row>
    <row r="323" spans="1:12" ht="18" customHeight="1">
      <c r="A323" s="118">
        <v>21127</v>
      </c>
      <c r="B323" s="117">
        <v>1</v>
      </c>
      <c r="C323" s="117"/>
      <c r="D323" s="115" t="s">
        <v>47</v>
      </c>
    </row>
    <row r="324" spans="1:12" ht="18" customHeight="1">
      <c r="A324" s="115">
        <v>24122</v>
      </c>
      <c r="B324" s="48">
        <v>1</v>
      </c>
      <c r="C324" s="48"/>
      <c r="D324" s="51" t="s">
        <v>54</v>
      </c>
    </row>
    <row r="325" spans="1:12" ht="18" customHeight="1">
      <c r="A325" s="115">
        <v>21123</v>
      </c>
      <c r="B325" s="52"/>
      <c r="C325" s="52"/>
      <c r="D325" s="53"/>
    </row>
    <row r="326" spans="1:12" ht="18" customHeight="1">
      <c r="A326" s="114">
        <v>20220</v>
      </c>
      <c r="B326" s="48">
        <v>1</v>
      </c>
      <c r="C326" s="48"/>
      <c r="D326" s="51" t="s">
        <v>54</v>
      </c>
    </row>
    <row r="327" spans="1:12" ht="18" customHeight="1">
      <c r="A327" s="114">
        <v>20221</v>
      </c>
      <c r="B327" s="54"/>
      <c r="C327" s="54"/>
      <c r="D327" s="55"/>
    </row>
    <row r="328" spans="1:12" ht="18" customHeight="1">
      <c r="A328" s="114">
        <v>28520</v>
      </c>
      <c r="B328" s="52"/>
      <c r="C328" s="52"/>
      <c r="D328" s="53"/>
    </row>
    <row r="329" spans="1:12" ht="18" customHeight="1">
      <c r="A329" s="114">
        <v>21935</v>
      </c>
      <c r="B329" s="116">
        <v>1</v>
      </c>
      <c r="C329" s="116"/>
      <c r="D329" s="114" t="s">
        <v>47</v>
      </c>
    </row>
    <row r="330" spans="1:12" ht="18" customHeight="1">
      <c r="A330" s="118">
        <v>21940</v>
      </c>
      <c r="B330" s="116"/>
      <c r="C330" s="119">
        <v>1</v>
      </c>
      <c r="D330" s="114" t="s">
        <v>46</v>
      </c>
    </row>
    <row r="331" spans="1:12" ht="18" customHeight="1">
      <c r="A331" s="120">
        <v>28934</v>
      </c>
      <c r="B331" s="116">
        <v>1</v>
      </c>
      <c r="C331" s="116"/>
      <c r="D331" s="114" t="s">
        <v>47</v>
      </c>
    </row>
    <row r="332" spans="1:12" ht="18" customHeight="1">
      <c r="A332" s="115">
        <v>24938</v>
      </c>
      <c r="B332" s="116">
        <v>1</v>
      </c>
      <c r="C332" s="116"/>
      <c r="D332" s="114" t="s">
        <v>46</v>
      </c>
    </row>
    <row r="333" spans="1:12" ht="19.5" customHeight="1">
      <c r="A333" s="114">
        <v>24900</v>
      </c>
      <c r="B333" s="116">
        <v>1</v>
      </c>
      <c r="C333" s="114"/>
      <c r="D333" s="114" t="s">
        <v>46</v>
      </c>
    </row>
    <row r="334" spans="1:12" ht="18" customHeight="1">
      <c r="A334" s="115">
        <v>1936</v>
      </c>
      <c r="B334" s="116">
        <v>1</v>
      </c>
      <c r="C334" s="116"/>
      <c r="D334" s="114" t="s">
        <v>46</v>
      </c>
    </row>
    <row r="335" spans="1:12" s="79" customFormat="1" ht="17.25" customHeight="1">
      <c r="A335" s="115">
        <v>21960</v>
      </c>
      <c r="B335" s="56">
        <v>1</v>
      </c>
      <c r="C335" s="56"/>
      <c r="D335" s="49" t="s">
        <v>59</v>
      </c>
      <c r="E335" s="32"/>
      <c r="L335" s="86"/>
    </row>
    <row r="336" spans="1:12" s="79" customFormat="1" ht="17.25" customHeight="1">
      <c r="A336" s="114">
        <v>21962</v>
      </c>
      <c r="B336" s="57"/>
      <c r="C336" s="57"/>
      <c r="D336" s="50"/>
      <c r="E336" s="32"/>
      <c r="L336" s="86"/>
    </row>
    <row r="337" spans="1:6" ht="18" customHeight="1">
      <c r="A337" s="114">
        <v>23631</v>
      </c>
      <c r="B337" s="116"/>
      <c r="C337" s="116">
        <v>1</v>
      </c>
      <c r="D337" s="114" t="s">
        <v>45</v>
      </c>
    </row>
    <row r="338" spans="1:6" ht="18" customHeight="1">
      <c r="A338" s="110" t="s">
        <v>126</v>
      </c>
      <c r="B338" s="111"/>
      <c r="C338" s="111"/>
      <c r="D338" s="111"/>
      <c r="F338" s="112"/>
    </row>
    <row r="339" spans="1:6" ht="18" customHeight="1">
      <c r="A339" s="113" t="s">
        <v>41</v>
      </c>
      <c r="B339" s="113" t="s">
        <v>42</v>
      </c>
      <c r="C339" s="113" t="s">
        <v>43</v>
      </c>
      <c r="D339" s="113" t="s">
        <v>2</v>
      </c>
    </row>
    <row r="340" spans="1:6" ht="18" customHeight="1">
      <c r="A340" s="114">
        <v>20310</v>
      </c>
      <c r="B340" s="48">
        <v>1</v>
      </c>
      <c r="C340" s="48"/>
      <c r="D340" s="49" t="s">
        <v>100</v>
      </c>
    </row>
    <row r="341" spans="1:6" ht="18" customHeight="1">
      <c r="A341" s="114">
        <v>20315</v>
      </c>
      <c r="B341" s="50"/>
      <c r="C341" s="52"/>
      <c r="D341" s="50"/>
    </row>
    <row r="342" spans="1:6" ht="18" customHeight="1">
      <c r="A342" s="115">
        <v>28311</v>
      </c>
      <c r="B342" s="48">
        <v>1</v>
      </c>
      <c r="C342" s="48"/>
      <c r="D342" s="48" t="s">
        <v>47</v>
      </c>
    </row>
    <row r="343" spans="1:6" ht="18" customHeight="1">
      <c r="A343" s="115">
        <v>24430</v>
      </c>
      <c r="B343" s="50"/>
      <c r="C343" s="50"/>
      <c r="D343" s="50"/>
    </row>
    <row r="344" spans="1:6" ht="18" customHeight="1">
      <c r="A344" s="115">
        <v>20312</v>
      </c>
      <c r="B344" s="116">
        <v>1</v>
      </c>
      <c r="C344" s="116"/>
      <c r="D344" s="114" t="s">
        <v>46</v>
      </c>
    </row>
    <row r="345" spans="1:6" ht="18" customHeight="1">
      <c r="A345" s="114">
        <v>21112</v>
      </c>
      <c r="B345" s="117">
        <v>1</v>
      </c>
      <c r="C345" s="117"/>
      <c r="D345" s="115" t="s">
        <v>47</v>
      </c>
    </row>
    <row r="346" spans="1:6" ht="18" customHeight="1">
      <c r="A346" s="118">
        <v>21113</v>
      </c>
      <c r="B346" s="117">
        <v>1</v>
      </c>
      <c r="C346" s="117"/>
      <c r="D346" s="115" t="s">
        <v>47</v>
      </c>
    </row>
    <row r="347" spans="1:6" ht="18" customHeight="1">
      <c r="A347" s="114">
        <v>20210</v>
      </c>
      <c r="B347" s="48">
        <v>1</v>
      </c>
      <c r="C347" s="48"/>
      <c r="D347" s="51" t="s">
        <v>50</v>
      </c>
    </row>
    <row r="348" spans="1:6" ht="18" customHeight="1">
      <c r="A348" s="114">
        <v>21932</v>
      </c>
      <c r="B348" s="116">
        <v>1</v>
      </c>
      <c r="C348" s="116"/>
      <c r="D348" s="114" t="s">
        <v>47</v>
      </c>
    </row>
    <row r="349" spans="1:6" ht="18" customHeight="1">
      <c r="A349" s="120">
        <v>28930</v>
      </c>
      <c r="B349" s="48">
        <v>1</v>
      </c>
      <c r="C349" s="48"/>
      <c r="D349" s="51" t="s">
        <v>47</v>
      </c>
    </row>
    <row r="350" spans="1:6" ht="18" customHeight="1">
      <c r="A350" s="120">
        <v>28931</v>
      </c>
      <c r="B350" s="50"/>
      <c r="C350" s="50"/>
      <c r="D350" s="50"/>
    </row>
    <row r="351" spans="1:6" ht="18" customHeight="1">
      <c r="A351" s="115">
        <v>24938</v>
      </c>
      <c r="B351" s="116">
        <v>1</v>
      </c>
      <c r="C351" s="116"/>
      <c r="D351" s="114" t="s">
        <v>46</v>
      </c>
    </row>
    <row r="352" spans="1:6" ht="19.5" customHeight="1">
      <c r="A352" s="114">
        <v>24900</v>
      </c>
      <c r="B352" s="116">
        <v>1</v>
      </c>
      <c r="C352" s="114"/>
      <c r="D352" s="114" t="s">
        <v>46</v>
      </c>
    </row>
    <row r="353" spans="1:12" ht="18" customHeight="1">
      <c r="A353" s="115">
        <v>1933</v>
      </c>
      <c r="B353" s="116">
        <v>1</v>
      </c>
      <c r="C353" s="116"/>
      <c r="D353" s="114" t="s">
        <v>46</v>
      </c>
    </row>
    <row r="354" spans="1:12" s="79" customFormat="1" ht="17.25" customHeight="1">
      <c r="A354" s="115">
        <v>21960</v>
      </c>
      <c r="B354" s="56">
        <v>1</v>
      </c>
      <c r="C354" s="56"/>
      <c r="D354" s="49" t="s">
        <v>59</v>
      </c>
      <c r="E354" s="32"/>
      <c r="L354" s="86"/>
    </row>
    <row r="355" spans="1:12" s="79" customFormat="1" ht="17.25" customHeight="1">
      <c r="A355" s="114">
        <v>21962</v>
      </c>
      <c r="B355" s="57"/>
      <c r="C355" s="57"/>
      <c r="D355" s="50"/>
      <c r="E355" s="32"/>
      <c r="L355" s="86"/>
    </row>
    <row r="356" spans="1:12" ht="18" customHeight="1">
      <c r="A356" s="114">
        <v>23631</v>
      </c>
      <c r="B356" s="116"/>
      <c r="C356" s="116">
        <v>1</v>
      </c>
      <c r="D356" s="114" t="s">
        <v>45</v>
      </c>
    </row>
    <row r="358" spans="1:12" ht="18" customHeight="1">
      <c r="A358" s="110" t="s">
        <v>128</v>
      </c>
      <c r="B358" s="111"/>
      <c r="C358" s="111"/>
      <c r="D358" s="111"/>
      <c r="F358" s="112"/>
      <c r="G358" s="121"/>
    </row>
    <row r="359" spans="1:12" ht="15.75" customHeight="1">
      <c r="A359" s="113" t="s">
        <v>41</v>
      </c>
      <c r="B359" s="113" t="s">
        <v>42</v>
      </c>
      <c r="C359" s="113" t="s">
        <v>43</v>
      </c>
      <c r="D359" s="113" t="s">
        <v>2</v>
      </c>
    </row>
    <row r="360" spans="1:12" ht="18" customHeight="1">
      <c r="A360" s="114">
        <v>21935</v>
      </c>
      <c r="B360" s="116">
        <v>1</v>
      </c>
      <c r="C360" s="116"/>
      <c r="D360" s="114" t="s">
        <v>46</v>
      </c>
    </row>
    <row r="361" spans="1:12" ht="18" customHeight="1">
      <c r="A361" s="115">
        <v>24938</v>
      </c>
      <c r="B361" s="116">
        <v>1</v>
      </c>
      <c r="C361" s="116"/>
      <c r="D361" s="114" t="s">
        <v>49</v>
      </c>
    </row>
    <row r="362" spans="1:12" ht="19.5" customHeight="1">
      <c r="A362" s="114">
        <v>24900</v>
      </c>
      <c r="B362" s="116">
        <v>1</v>
      </c>
      <c r="C362" s="114"/>
      <c r="D362" s="114" t="s">
        <v>46</v>
      </c>
    </row>
    <row r="363" spans="1:12" ht="18" customHeight="1">
      <c r="A363" s="120">
        <v>28934</v>
      </c>
      <c r="B363" s="116">
        <v>1</v>
      </c>
      <c r="C363" s="116"/>
      <c r="D363" s="114" t="s">
        <v>47</v>
      </c>
    </row>
    <row r="364" spans="1:12" ht="18" customHeight="1">
      <c r="A364" s="115">
        <v>21960</v>
      </c>
      <c r="B364" s="56">
        <v>1</v>
      </c>
      <c r="C364" s="56"/>
      <c r="D364" s="49" t="s">
        <v>59</v>
      </c>
    </row>
    <row r="365" spans="1:12" ht="18" customHeight="1">
      <c r="A365" s="114">
        <v>21962</v>
      </c>
      <c r="B365" s="57"/>
      <c r="C365" s="57"/>
      <c r="D365" s="50"/>
    </row>
    <row r="366" spans="1:12" ht="18" customHeight="1">
      <c r="A366" s="114">
        <v>21126</v>
      </c>
      <c r="B366" s="48">
        <v>1</v>
      </c>
      <c r="C366" s="48"/>
      <c r="D366" s="51" t="s">
        <v>54</v>
      </c>
    </row>
    <row r="367" spans="1:12" ht="18" customHeight="1">
      <c r="A367" s="118">
        <v>21127</v>
      </c>
      <c r="B367" s="52"/>
      <c r="C367" s="52"/>
      <c r="D367" s="53"/>
    </row>
    <row r="368" spans="1:12" ht="18" customHeight="1">
      <c r="A368" s="114">
        <v>20220</v>
      </c>
      <c r="B368" s="48">
        <v>1</v>
      </c>
      <c r="C368" s="48"/>
      <c r="D368" s="49" t="s">
        <v>47</v>
      </c>
    </row>
    <row r="369" spans="1:6" ht="18" customHeight="1">
      <c r="A369" s="114">
        <v>20221</v>
      </c>
      <c r="B369" s="55"/>
      <c r="C369" s="54"/>
      <c r="D369" s="55"/>
    </row>
    <row r="370" spans="1:6" ht="17.25" customHeight="1">
      <c r="A370" s="114">
        <v>28520</v>
      </c>
      <c r="B370" s="53"/>
      <c r="C370" s="52"/>
      <c r="D370" s="53"/>
    </row>
    <row r="371" spans="1:6" ht="17.25" customHeight="1">
      <c r="A371" s="114">
        <v>20321</v>
      </c>
      <c r="B371" s="54">
        <v>1</v>
      </c>
      <c r="C371" s="54"/>
      <c r="D371" s="49" t="s">
        <v>46</v>
      </c>
    </row>
    <row r="372" spans="1:6" ht="17.25" customHeight="1">
      <c r="A372" s="115">
        <v>28322</v>
      </c>
      <c r="B372" s="48">
        <v>1</v>
      </c>
      <c r="C372" s="48"/>
      <c r="D372" s="49" t="s">
        <v>46</v>
      </c>
    </row>
    <row r="373" spans="1:6" ht="15.75" customHeight="1">
      <c r="A373" s="114">
        <v>20320</v>
      </c>
      <c r="B373" s="116">
        <v>1</v>
      </c>
      <c r="C373" s="116"/>
      <c r="D373" s="114" t="s">
        <v>52</v>
      </c>
    </row>
    <row r="375" spans="1:6" ht="18" customHeight="1">
      <c r="A375" s="110" t="s">
        <v>127</v>
      </c>
      <c r="B375" s="111"/>
      <c r="C375" s="111"/>
      <c r="D375" s="111"/>
      <c r="F375" s="112"/>
    </row>
    <row r="376" spans="1:6" ht="15.75" customHeight="1">
      <c r="A376" s="113" t="s">
        <v>41</v>
      </c>
      <c r="B376" s="113" t="s">
        <v>42</v>
      </c>
      <c r="C376" s="113" t="s">
        <v>43</v>
      </c>
      <c r="D376" s="113" t="s">
        <v>2</v>
      </c>
    </row>
    <row r="377" spans="1:6" ht="18" customHeight="1">
      <c r="A377" s="114">
        <v>21932</v>
      </c>
      <c r="B377" s="116">
        <v>1</v>
      </c>
      <c r="C377" s="116"/>
      <c r="D377" s="114" t="s">
        <v>46</v>
      </c>
    </row>
    <row r="378" spans="1:6" ht="18" customHeight="1">
      <c r="A378" s="115">
        <v>24938</v>
      </c>
      <c r="B378" s="116">
        <v>1</v>
      </c>
      <c r="C378" s="116"/>
      <c r="D378" s="114" t="s">
        <v>46</v>
      </c>
    </row>
    <row r="379" spans="1:6" ht="19.5" customHeight="1">
      <c r="A379" s="114">
        <v>24900</v>
      </c>
      <c r="B379" s="116">
        <v>1</v>
      </c>
      <c r="C379" s="114"/>
      <c r="D379" s="114" t="s">
        <v>46</v>
      </c>
    </row>
    <row r="380" spans="1:6" ht="18" customHeight="1">
      <c r="A380" s="120">
        <v>28930</v>
      </c>
      <c r="B380" s="48">
        <v>1</v>
      </c>
      <c r="C380" s="48"/>
      <c r="D380" s="51" t="s">
        <v>47</v>
      </c>
    </row>
    <row r="381" spans="1:6" ht="18" customHeight="1">
      <c r="A381" s="120">
        <v>28931</v>
      </c>
      <c r="B381" s="50"/>
      <c r="C381" s="50"/>
      <c r="D381" s="50"/>
    </row>
    <row r="382" spans="1:6" ht="18" customHeight="1">
      <c r="A382" s="115">
        <v>21960</v>
      </c>
      <c r="B382" s="56">
        <v>1</v>
      </c>
      <c r="C382" s="56"/>
      <c r="D382" s="49" t="s">
        <v>59</v>
      </c>
    </row>
    <row r="383" spans="1:6" ht="18" customHeight="1">
      <c r="A383" s="114">
        <v>21962</v>
      </c>
      <c r="B383" s="57"/>
      <c r="C383" s="57"/>
      <c r="D383" s="50"/>
    </row>
    <row r="384" spans="1:6" ht="18" customHeight="1">
      <c r="A384" s="114">
        <v>21112</v>
      </c>
      <c r="B384" s="48">
        <v>1</v>
      </c>
      <c r="C384" s="48"/>
      <c r="D384" s="51" t="s">
        <v>54</v>
      </c>
    </row>
    <row r="385" spans="1:7" ht="18" customHeight="1">
      <c r="A385" s="118">
        <v>21113</v>
      </c>
      <c r="B385" s="52"/>
      <c r="C385" s="52"/>
      <c r="D385" s="53"/>
    </row>
    <row r="386" spans="1:7" ht="18" customHeight="1">
      <c r="A386" s="118">
        <v>20312</v>
      </c>
      <c r="B386" s="54">
        <v>1</v>
      </c>
      <c r="C386" s="54"/>
      <c r="D386" s="49" t="s">
        <v>46</v>
      </c>
    </row>
    <row r="387" spans="1:7" ht="18" customHeight="1">
      <c r="A387" s="114">
        <v>20210</v>
      </c>
      <c r="B387" s="48">
        <v>1</v>
      </c>
      <c r="C387" s="48"/>
      <c r="D387" s="49" t="s">
        <v>47</v>
      </c>
    </row>
    <row r="388" spans="1:7" ht="17.25" customHeight="1">
      <c r="A388" s="115">
        <v>28311</v>
      </c>
      <c r="B388" s="48">
        <v>1</v>
      </c>
      <c r="C388" s="48"/>
      <c r="D388" s="49" t="s">
        <v>46</v>
      </c>
    </row>
    <row r="389" spans="1:7" ht="15.75" customHeight="1">
      <c r="A389" s="114">
        <v>20310</v>
      </c>
      <c r="B389" s="116">
        <v>1</v>
      </c>
      <c r="C389" s="116"/>
      <c r="D389" s="114" t="s">
        <v>52</v>
      </c>
    </row>
    <row r="391" spans="1:7" ht="18" customHeight="1">
      <c r="A391" s="110" t="s">
        <v>144</v>
      </c>
      <c r="B391" s="111"/>
      <c r="C391" s="111"/>
      <c r="D391" s="111"/>
      <c r="F391" s="112"/>
      <c r="G391" s="121"/>
    </row>
    <row r="392" spans="1:7" ht="15.75" customHeight="1">
      <c r="A392" s="113" t="s">
        <v>41</v>
      </c>
      <c r="B392" s="113" t="s">
        <v>42</v>
      </c>
      <c r="C392" s="113" t="s">
        <v>43</v>
      </c>
      <c r="D392" s="113" t="s">
        <v>2</v>
      </c>
    </row>
    <row r="393" spans="1:7" ht="18" customHeight="1">
      <c r="A393" s="114">
        <v>21935</v>
      </c>
      <c r="B393" s="116">
        <v>1</v>
      </c>
      <c r="C393" s="116"/>
      <c r="D393" s="114" t="s">
        <v>47</v>
      </c>
    </row>
    <row r="394" spans="1:7" ht="18" customHeight="1">
      <c r="A394" s="115">
        <v>24938</v>
      </c>
      <c r="B394" s="116">
        <v>1</v>
      </c>
      <c r="C394" s="116"/>
      <c r="D394" s="114" t="s">
        <v>46</v>
      </c>
    </row>
    <row r="395" spans="1:7" ht="19.5" customHeight="1">
      <c r="A395" s="114">
        <v>24900</v>
      </c>
      <c r="B395" s="116">
        <v>1</v>
      </c>
      <c r="C395" s="114"/>
      <c r="D395" s="114" t="s">
        <v>46</v>
      </c>
    </row>
    <row r="396" spans="1:7" ht="18" customHeight="1">
      <c r="A396" s="120">
        <v>28934</v>
      </c>
      <c r="B396" s="116">
        <v>1</v>
      </c>
      <c r="C396" s="116"/>
      <c r="D396" s="114" t="s">
        <v>143</v>
      </c>
    </row>
    <row r="397" spans="1:7" ht="18" customHeight="1">
      <c r="A397" s="115">
        <v>21960</v>
      </c>
      <c r="B397" s="56">
        <v>1</v>
      </c>
      <c r="C397" s="56"/>
      <c r="D397" s="49" t="s">
        <v>59</v>
      </c>
    </row>
    <row r="398" spans="1:7" ht="18" customHeight="1">
      <c r="A398" s="114">
        <v>21962</v>
      </c>
      <c r="B398" s="57"/>
      <c r="C398" s="57"/>
      <c r="D398" s="50"/>
    </row>
    <row r="399" spans="1:7" ht="18" customHeight="1">
      <c r="A399" s="114">
        <v>21126</v>
      </c>
      <c r="B399" s="48">
        <v>1</v>
      </c>
      <c r="C399" s="48"/>
      <c r="D399" s="51" t="s">
        <v>54</v>
      </c>
    </row>
    <row r="400" spans="1:7" ht="18" customHeight="1">
      <c r="A400" s="118">
        <v>21127</v>
      </c>
      <c r="B400" s="52"/>
      <c r="C400" s="52"/>
      <c r="D400" s="53"/>
    </row>
    <row r="401" spans="1:6" ht="18" customHeight="1">
      <c r="A401" s="114">
        <v>20220</v>
      </c>
      <c r="B401" s="48">
        <v>1</v>
      </c>
      <c r="C401" s="48"/>
      <c r="D401" s="49" t="s">
        <v>54</v>
      </c>
    </row>
    <row r="402" spans="1:6" ht="18" customHeight="1">
      <c r="A402" s="114">
        <v>20221</v>
      </c>
      <c r="B402" s="55"/>
      <c r="C402" s="54"/>
      <c r="D402" s="55"/>
    </row>
    <row r="403" spans="1:6" ht="17.25" customHeight="1">
      <c r="A403" s="114">
        <v>28520</v>
      </c>
      <c r="B403" s="53"/>
      <c r="C403" s="52"/>
      <c r="D403" s="53"/>
    </row>
    <row r="404" spans="1:6" ht="17.25" customHeight="1">
      <c r="A404" s="115">
        <v>28322</v>
      </c>
      <c r="B404" s="48">
        <v>1</v>
      </c>
      <c r="C404" s="48"/>
      <c r="D404" s="49" t="s">
        <v>47</v>
      </c>
    </row>
    <row r="405" spans="1:6" ht="15.75" customHeight="1">
      <c r="A405" s="114">
        <v>20320</v>
      </c>
      <c r="B405" s="116">
        <v>1</v>
      </c>
      <c r="C405" s="116"/>
      <c r="D405" s="114" t="s">
        <v>49</v>
      </c>
    </row>
    <row r="407" spans="1:6" ht="18" customHeight="1">
      <c r="A407" s="110" t="s">
        <v>145</v>
      </c>
      <c r="B407" s="111"/>
      <c r="C407" s="111"/>
      <c r="D407" s="111"/>
      <c r="F407" s="112"/>
    </row>
    <row r="408" spans="1:6" ht="15.75" customHeight="1">
      <c r="A408" s="113" t="s">
        <v>41</v>
      </c>
      <c r="B408" s="113" t="s">
        <v>42</v>
      </c>
      <c r="C408" s="113" t="s">
        <v>43</v>
      </c>
      <c r="D408" s="113" t="s">
        <v>2</v>
      </c>
    </row>
    <row r="409" spans="1:6" ht="18" customHeight="1">
      <c r="A409" s="114">
        <v>21932</v>
      </c>
      <c r="B409" s="116">
        <v>1</v>
      </c>
      <c r="C409" s="116"/>
      <c r="D409" s="114" t="s">
        <v>47</v>
      </c>
    </row>
    <row r="410" spans="1:6" ht="18" customHeight="1">
      <c r="A410" s="115">
        <v>24938</v>
      </c>
      <c r="B410" s="116">
        <v>1</v>
      </c>
      <c r="C410" s="116"/>
      <c r="D410" s="114" t="s">
        <v>146</v>
      </c>
    </row>
    <row r="411" spans="1:6" ht="19.5" customHeight="1">
      <c r="A411" s="114">
        <v>24900</v>
      </c>
      <c r="B411" s="116">
        <v>1</v>
      </c>
      <c r="C411" s="114"/>
      <c r="D411" s="114" t="s">
        <v>46</v>
      </c>
    </row>
    <row r="412" spans="1:6" ht="18" customHeight="1">
      <c r="A412" s="120">
        <v>28930</v>
      </c>
      <c r="B412" s="48">
        <v>1</v>
      </c>
      <c r="C412" s="48"/>
      <c r="D412" s="51" t="s">
        <v>143</v>
      </c>
    </row>
    <row r="413" spans="1:6" ht="18" customHeight="1">
      <c r="A413" s="120">
        <v>28931</v>
      </c>
      <c r="B413" s="50"/>
      <c r="C413" s="50"/>
      <c r="D413" s="50"/>
    </row>
    <row r="414" spans="1:6" ht="18" customHeight="1">
      <c r="A414" s="115">
        <v>21960</v>
      </c>
      <c r="B414" s="56">
        <v>1</v>
      </c>
      <c r="C414" s="56"/>
      <c r="D414" s="49" t="s">
        <v>59</v>
      </c>
    </row>
    <row r="415" spans="1:6" ht="18" customHeight="1">
      <c r="A415" s="114">
        <v>21962</v>
      </c>
      <c r="B415" s="57"/>
      <c r="C415" s="57"/>
      <c r="D415" s="50"/>
    </row>
    <row r="416" spans="1:6" ht="18" customHeight="1">
      <c r="A416" s="114">
        <v>21112</v>
      </c>
      <c r="B416" s="48">
        <v>1</v>
      </c>
      <c r="C416" s="48"/>
      <c r="D416" s="51" t="s">
        <v>54</v>
      </c>
    </row>
    <row r="417" spans="1:4" ht="18" customHeight="1">
      <c r="A417" s="118">
        <v>21113</v>
      </c>
      <c r="B417" s="52"/>
      <c r="C417" s="52"/>
      <c r="D417" s="53"/>
    </row>
    <row r="418" spans="1:4" ht="18" customHeight="1">
      <c r="A418" s="114">
        <v>20210</v>
      </c>
      <c r="B418" s="48">
        <v>1</v>
      </c>
      <c r="C418" s="48"/>
      <c r="D418" s="49" t="s">
        <v>50</v>
      </c>
    </row>
    <row r="419" spans="1:4" ht="17.25" customHeight="1">
      <c r="A419" s="115">
        <v>28311</v>
      </c>
      <c r="B419" s="48">
        <v>1</v>
      </c>
      <c r="C419" s="48"/>
      <c r="D419" s="49" t="s">
        <v>47</v>
      </c>
    </row>
    <row r="420" spans="1:4" ht="15.75" customHeight="1">
      <c r="A420" s="114">
        <v>20310</v>
      </c>
      <c r="B420" s="116">
        <v>1</v>
      </c>
      <c r="C420" s="116"/>
      <c r="D420" s="114" t="s">
        <v>49</v>
      </c>
    </row>
  </sheetData>
  <mergeCells count="241">
    <mergeCell ref="E274:E278"/>
    <mergeCell ref="E225:E226"/>
    <mergeCell ref="E171:E173"/>
    <mergeCell ref="B291:B294"/>
    <mergeCell ref="B295:B296"/>
    <mergeCell ref="B297:B300"/>
    <mergeCell ref="B302:B306"/>
    <mergeCell ref="B308:B309"/>
    <mergeCell ref="D308:D309"/>
    <mergeCell ref="D295:D301"/>
    <mergeCell ref="E291:E294"/>
    <mergeCell ref="E295:E296"/>
    <mergeCell ref="E297:E300"/>
    <mergeCell ref="D302:D306"/>
    <mergeCell ref="D291:D294"/>
    <mergeCell ref="E302:E306"/>
    <mergeCell ref="E308:E309"/>
    <mergeCell ref="C308:C309"/>
    <mergeCell ref="E239:E242"/>
    <mergeCell ref="E246:E247"/>
    <mergeCell ref="E252:E253"/>
    <mergeCell ref="E197:E198"/>
    <mergeCell ref="E199:E201"/>
    <mergeCell ref="E204:E208"/>
    <mergeCell ref="E211:E217"/>
    <mergeCell ref="E265:E268"/>
    <mergeCell ref="E269:E272"/>
    <mergeCell ref="E104:E105"/>
    <mergeCell ref="E111:E114"/>
    <mergeCell ref="C234:C236"/>
    <mergeCell ref="B239:B242"/>
    <mergeCell ref="C239:C242"/>
    <mergeCell ref="B246:B247"/>
    <mergeCell ref="E176:E179"/>
    <mergeCell ref="E183:E184"/>
    <mergeCell ref="E189:E190"/>
    <mergeCell ref="E133:E134"/>
    <mergeCell ref="E135:E137"/>
    <mergeCell ref="E140:E144"/>
    <mergeCell ref="E147:E153"/>
    <mergeCell ref="E161:E162"/>
    <mergeCell ref="E169:E170"/>
    <mergeCell ref="C199:C201"/>
    <mergeCell ref="B204:B208"/>
    <mergeCell ref="C204:C208"/>
    <mergeCell ref="B211:B217"/>
    <mergeCell ref="C211:C217"/>
    <mergeCell ref="B225:B226"/>
    <mergeCell ref="B232:B233"/>
    <mergeCell ref="C232:C233"/>
    <mergeCell ref="D135:D137"/>
    <mergeCell ref="E4:E5"/>
    <mergeCell ref="E6:E8"/>
    <mergeCell ref="E11:E15"/>
    <mergeCell ref="E18:E24"/>
    <mergeCell ref="E32:E33"/>
    <mergeCell ref="E40:E41"/>
    <mergeCell ref="E42:E44"/>
    <mergeCell ref="E47:E50"/>
    <mergeCell ref="D54:D55"/>
    <mergeCell ref="D11:D15"/>
    <mergeCell ref="D6:D8"/>
    <mergeCell ref="E54:E55"/>
    <mergeCell ref="D32:D33"/>
    <mergeCell ref="D42:D44"/>
    <mergeCell ref="D111:D114"/>
    <mergeCell ref="D204:D208"/>
    <mergeCell ref="D232:D233"/>
    <mergeCell ref="D197:D198"/>
    <mergeCell ref="D171:D173"/>
    <mergeCell ref="D225:D226"/>
    <mergeCell ref="D176:D179"/>
    <mergeCell ref="D169:D170"/>
    <mergeCell ref="D246:D247"/>
    <mergeCell ref="D234:D236"/>
    <mergeCell ref="D161:D162"/>
    <mergeCell ref="D140:D144"/>
    <mergeCell ref="B111:B114"/>
    <mergeCell ref="B269:B272"/>
    <mergeCell ref="D239:D242"/>
    <mergeCell ref="D199:D201"/>
    <mergeCell ref="D189:D190"/>
    <mergeCell ref="D211:D217"/>
    <mergeCell ref="D260:D264"/>
    <mergeCell ref="D124:D125"/>
    <mergeCell ref="D252:D253"/>
    <mergeCell ref="B183:B184"/>
    <mergeCell ref="B189:B190"/>
    <mergeCell ref="B197:B198"/>
    <mergeCell ref="B252:B253"/>
    <mergeCell ref="B260:B264"/>
    <mergeCell ref="B265:B268"/>
    <mergeCell ref="C197:C198"/>
    <mergeCell ref="B199:B201"/>
    <mergeCell ref="B115:B116"/>
    <mergeCell ref="C115:C116"/>
    <mergeCell ref="D115:D116"/>
    <mergeCell ref="B234:B236"/>
    <mergeCell ref="D265:D273"/>
    <mergeCell ref="C246:C247"/>
    <mergeCell ref="D183:D184"/>
    <mergeCell ref="B4:B5"/>
    <mergeCell ref="D4:D5"/>
    <mergeCell ref="D133:D134"/>
    <mergeCell ref="D18:D24"/>
    <mergeCell ref="C82:C88"/>
    <mergeCell ref="C111:C114"/>
    <mergeCell ref="D60:D61"/>
    <mergeCell ref="D40:D41"/>
    <mergeCell ref="C68:C69"/>
    <mergeCell ref="B6:B8"/>
    <mergeCell ref="B11:B15"/>
    <mergeCell ref="B18:B24"/>
    <mergeCell ref="B32:B33"/>
    <mergeCell ref="B54:B55"/>
    <mergeCell ref="B60:B61"/>
    <mergeCell ref="B40:B41"/>
    <mergeCell ref="B42:B44"/>
    <mergeCell ref="B68:B69"/>
    <mergeCell ref="B75:B79"/>
    <mergeCell ref="C45:C46"/>
    <mergeCell ref="B45:B46"/>
    <mergeCell ref="D45:D46"/>
    <mergeCell ref="E45:E46"/>
    <mergeCell ref="C40:C41"/>
    <mergeCell ref="B47:B50"/>
    <mergeCell ref="C47:C50"/>
    <mergeCell ref="D47:D50"/>
    <mergeCell ref="B51:B52"/>
    <mergeCell ref="C51:C52"/>
    <mergeCell ref="D51:D52"/>
    <mergeCell ref="E51:E52"/>
    <mergeCell ref="C18:C24"/>
    <mergeCell ref="C11:C15"/>
    <mergeCell ref="C6:C8"/>
    <mergeCell ref="C4:C5"/>
    <mergeCell ref="B9:B10"/>
    <mergeCell ref="C9:C10"/>
    <mergeCell ref="D9:D10"/>
    <mergeCell ref="E9:E10"/>
    <mergeCell ref="C42:C44"/>
    <mergeCell ref="B70:B71"/>
    <mergeCell ref="C70:C71"/>
    <mergeCell ref="D70:D71"/>
    <mergeCell ref="E70:E71"/>
    <mergeCell ref="C60:C61"/>
    <mergeCell ref="C54:C55"/>
    <mergeCell ref="E60:E61"/>
    <mergeCell ref="E68:E69"/>
    <mergeCell ref="B72:B73"/>
    <mergeCell ref="C72:C73"/>
    <mergeCell ref="D72:D73"/>
    <mergeCell ref="E72:E73"/>
    <mergeCell ref="D68:D69"/>
    <mergeCell ref="B106:B107"/>
    <mergeCell ref="C106:C107"/>
    <mergeCell ref="D106:D107"/>
    <mergeCell ref="E106:E107"/>
    <mergeCell ref="B108:B109"/>
    <mergeCell ref="C108:C109"/>
    <mergeCell ref="D108:D109"/>
    <mergeCell ref="E108:E109"/>
    <mergeCell ref="B82:B88"/>
    <mergeCell ref="B96:B97"/>
    <mergeCell ref="B104:B105"/>
    <mergeCell ref="C75:C79"/>
    <mergeCell ref="D75:D79"/>
    <mergeCell ref="D96:D97"/>
    <mergeCell ref="D82:D88"/>
    <mergeCell ref="C104:C105"/>
    <mergeCell ref="D104:D105"/>
    <mergeCell ref="E75:E79"/>
    <mergeCell ref="E82:E88"/>
    <mergeCell ref="E96:E97"/>
    <mergeCell ref="E115:E116"/>
    <mergeCell ref="C135:C137"/>
    <mergeCell ref="D138:D139"/>
    <mergeCell ref="E138:E139"/>
    <mergeCell ref="B138:B139"/>
    <mergeCell ref="C138:C139"/>
    <mergeCell ref="C140:C144"/>
    <mergeCell ref="C147:C153"/>
    <mergeCell ref="C171:C173"/>
    <mergeCell ref="C124:C125"/>
    <mergeCell ref="C133:C134"/>
    <mergeCell ref="C161:C162"/>
    <mergeCell ref="C169:C170"/>
    <mergeCell ref="D147:D153"/>
    <mergeCell ref="B124:B125"/>
    <mergeCell ref="E118:E119"/>
    <mergeCell ref="E124:E125"/>
    <mergeCell ref="B133:B134"/>
    <mergeCell ref="B135:B137"/>
    <mergeCell ref="B140:B144"/>
    <mergeCell ref="B147:B153"/>
    <mergeCell ref="B161:B162"/>
    <mergeCell ref="B169:B170"/>
    <mergeCell ref="B171:B173"/>
    <mergeCell ref="B174:B175"/>
    <mergeCell ref="C174:C175"/>
    <mergeCell ref="D174:D175"/>
    <mergeCell ref="E174:E175"/>
    <mergeCell ref="C176:C179"/>
    <mergeCell ref="E180:E181"/>
    <mergeCell ref="D180:D181"/>
    <mergeCell ref="C180:C181"/>
    <mergeCell ref="B180:B181"/>
    <mergeCell ref="B176:B179"/>
    <mergeCell ref="C291:C294"/>
    <mergeCell ref="C295:C296"/>
    <mergeCell ref="C297:C300"/>
    <mergeCell ref="C302:C306"/>
    <mergeCell ref="B202:B203"/>
    <mergeCell ref="C202:C203"/>
    <mergeCell ref="D202:D203"/>
    <mergeCell ref="E202:E203"/>
    <mergeCell ref="B237:B238"/>
    <mergeCell ref="C237:C238"/>
    <mergeCell ref="D237:D238"/>
    <mergeCell ref="E237:E238"/>
    <mergeCell ref="B243:B244"/>
    <mergeCell ref="C243:C244"/>
    <mergeCell ref="D243:D244"/>
    <mergeCell ref="E243:E244"/>
    <mergeCell ref="B274:B278"/>
    <mergeCell ref="B280:B281"/>
    <mergeCell ref="D274:D278"/>
    <mergeCell ref="D280:D281"/>
    <mergeCell ref="E280:E281"/>
    <mergeCell ref="E260:E264"/>
    <mergeCell ref="E232:E233"/>
    <mergeCell ref="E234:E236"/>
    <mergeCell ref="C183:C184"/>
    <mergeCell ref="C189:C190"/>
    <mergeCell ref="C225:C226"/>
    <mergeCell ref="C252:C253"/>
    <mergeCell ref="C260:C264"/>
    <mergeCell ref="C265:C268"/>
    <mergeCell ref="C269:C272"/>
    <mergeCell ref="C274:C278"/>
    <mergeCell ref="C280:C281"/>
  </mergeCells>
  <printOptions horizontalCentered="1"/>
  <pageMargins left="0" right="0" top="0.59055118110236227" bottom="0.55118110236220474" header="0.31496062992125984" footer="0.31496062992125984"/>
  <pageSetup scale="74" fitToHeight="8" orientation="portrait" r:id="rId1"/>
  <headerFooter>
    <oddHeader>&amp;LJazz Uniform Allotments</oddHeader>
    <oddFooter>&amp;LVF Imagewear Canada, Inc.&amp;C&amp;P of &amp;N&amp;R&amp;D</oddFooter>
  </headerFooter>
  <rowBreaks count="4" manualBreakCount="4">
    <brk id="64" max="16383" man="1"/>
    <brk id="129" max="16383" man="1"/>
    <brk id="193" max="16383" man="1"/>
    <brk id="314" max="16383" man="1"/>
  </rowBreaks>
</worksheet>
</file>

<file path=xl/worksheets/sheet5.xml><?xml version="1.0" encoding="utf-8"?>
<worksheet xmlns="http://schemas.openxmlformats.org/spreadsheetml/2006/main" xmlns:r="http://schemas.openxmlformats.org/officeDocument/2006/relationships">
  <sheetPr>
    <tabColor theme="9" tint="-0.249977111117893"/>
  </sheetPr>
  <dimension ref="A1:N278"/>
  <sheetViews>
    <sheetView tabSelected="1" topLeftCell="A136" zoomScale="75" zoomScaleNormal="75" workbookViewId="0">
      <pane xSplit="1" topLeftCell="B1" activePane="topRight" state="frozen"/>
      <selection pane="topRight" activeCell="A167" sqref="A167:XFD167"/>
    </sheetView>
  </sheetViews>
  <sheetFormatPr defaultColWidth="16.85546875" defaultRowHeight="15"/>
  <cols>
    <col min="1" max="1" width="11.42578125" style="79" customWidth="1"/>
    <col min="2" max="2" width="8.7109375" style="79" customWidth="1"/>
    <col min="3" max="3" width="9" style="79" customWidth="1"/>
    <col min="4" max="4" width="10.28515625" style="79" bestFit="1" customWidth="1"/>
    <col min="5" max="5" width="21.7109375" style="174" customWidth="1"/>
    <col min="6" max="6" width="13.28515625" style="79" customWidth="1"/>
    <col min="7" max="7" width="13.28515625" style="107" bestFit="1" customWidth="1"/>
    <col min="8" max="8" width="16.85546875" style="79"/>
    <col min="9" max="9" width="30" style="79" bestFit="1" customWidth="1"/>
    <col min="10" max="10" width="18.140625" style="79" bestFit="1" customWidth="1"/>
    <col min="11" max="11" width="43.42578125" style="79" bestFit="1" customWidth="1"/>
    <col min="12" max="12" width="10.28515625" style="165" customWidth="1"/>
    <col min="13" max="16384" width="16.85546875" style="79"/>
  </cols>
  <sheetData>
    <row r="1" spans="1:13">
      <c r="A1" s="83" t="s">
        <v>241</v>
      </c>
      <c r="B1" s="83"/>
      <c r="C1" s="83"/>
      <c r="D1" s="83"/>
      <c r="E1" s="83"/>
      <c r="F1" s="83"/>
    </row>
    <row r="2" spans="1:13">
      <c r="A2" s="76" t="s">
        <v>263</v>
      </c>
      <c r="B2" s="77"/>
      <c r="C2" s="77"/>
      <c r="D2" s="77"/>
      <c r="E2" s="77"/>
      <c r="F2" s="77"/>
    </row>
    <row r="3" spans="1:13" s="41" customFormat="1" ht="45">
      <c r="A3" s="33" t="s">
        <v>211</v>
      </c>
      <c r="B3" s="34" t="s">
        <v>42</v>
      </c>
      <c r="C3" s="34" t="s">
        <v>43</v>
      </c>
      <c r="D3" s="35" t="s">
        <v>212</v>
      </c>
      <c r="E3" s="166" t="s">
        <v>221</v>
      </c>
      <c r="F3" s="37" t="s">
        <v>213</v>
      </c>
      <c r="G3" s="38" t="s">
        <v>214</v>
      </c>
      <c r="H3" s="37" t="s">
        <v>215</v>
      </c>
      <c r="I3" s="37" t="s">
        <v>216</v>
      </c>
      <c r="J3" s="37" t="s">
        <v>217</v>
      </c>
      <c r="K3" s="37" t="s">
        <v>210</v>
      </c>
      <c r="L3" s="167" t="s">
        <v>218</v>
      </c>
      <c r="M3" s="40" t="s">
        <v>219</v>
      </c>
    </row>
    <row r="4" spans="1:13">
      <c r="A4" s="42" t="s">
        <v>278</v>
      </c>
      <c r="B4" s="46">
        <v>1</v>
      </c>
      <c r="C4" s="92"/>
      <c r="D4" s="42" t="s">
        <v>56</v>
      </c>
      <c r="E4" s="47" t="s">
        <v>167</v>
      </c>
      <c r="F4" s="42" t="str">
        <f>J4</f>
        <v>9959J</v>
      </c>
      <c r="G4" s="66" t="str">
        <f>VLOOKUP($A4,'[1]Contract Price by Style'!$A$2:$J$1260,2,FALSE)</f>
        <v>S101</v>
      </c>
      <c r="H4" s="66" t="str">
        <f>VLOOKUP($A4,'[1]Contract Price by Style'!$A$2:$J$1260,3,FALSE)</f>
        <v>NONE</v>
      </c>
      <c r="I4" s="66" t="str">
        <f>VLOOKUP($A4,'[1]Contract Price by Style'!$A$2:$J$1260,4,FALSE)</f>
        <v>Uni HiViz Yel Rainsuit</v>
      </c>
      <c r="J4" s="66" t="str">
        <f>VLOOKUP($A4,'[1]Contract Price by Style'!$A$2:$J$1260,5,FALSE)</f>
        <v>9959J</v>
      </c>
      <c r="K4" s="66" t="str">
        <f>VLOOKUP($A4,'[1]Contract Price by Style'!$A$2:$J$1260,6,FALSE)</f>
        <v>Unisex, Hi-Vis Yellow Rainsuit, Jazz Logo</v>
      </c>
      <c r="L4" s="168">
        <f>VLOOKUP($A4,'[1]Contract Price by Style'!$A$2:$J$1260,7,FALSE)</f>
        <v>99.95</v>
      </c>
      <c r="M4" s="66" t="str">
        <f>VLOOKUP($A4,'[1]Contract Price by Style'!$A$2:$J$1260,8,FALSE)</f>
        <v>Outerwear</v>
      </c>
    </row>
    <row r="5" spans="1:13">
      <c r="A5" s="42">
        <v>22312</v>
      </c>
      <c r="B5" s="206">
        <v>1</v>
      </c>
      <c r="C5" s="219"/>
      <c r="D5" s="202" t="s">
        <v>54</v>
      </c>
      <c r="E5" s="215" t="s">
        <v>157</v>
      </c>
      <c r="F5" s="42">
        <f t="shared" ref="F5:F29" si="0">J5</f>
        <v>1956</v>
      </c>
      <c r="G5" s="66" t="str">
        <f>VLOOKUP($A5,'[1]Contract Price by Style'!$A$2:$J$1260,2,FALSE)</f>
        <v>W101-S</v>
      </c>
      <c r="H5" s="66" t="str">
        <f>VLOOKUP($A5,'[1]Contract Price by Style'!$A$2:$J$1260,3,FALSE)</f>
        <v>B150</v>
      </c>
      <c r="I5" s="66" t="str">
        <f>VLOOKUP($A5,'[1]Contract Price by Style'!$A$2:$J$1260,4,FALSE)</f>
        <v>Nvy Cargo Pant</v>
      </c>
      <c r="J5" s="66">
        <f>VLOOKUP($A5,'[1]Contract Price by Style'!$A$2:$J$1260,5,FALSE)</f>
        <v>1956</v>
      </c>
      <c r="K5" s="66" t="str">
        <f>VLOOKUP($A5,'[1]Contract Price by Style'!$A$2:$J$1260,6,FALSE)</f>
        <v>Unisex, Navy Cargo Pant</v>
      </c>
      <c r="L5" s="168">
        <f>VLOOKUP($A5,'[1]Contract Price by Style'!$A$2:$J$1260,7,FALSE)</f>
        <v>17.288999999999998</v>
      </c>
      <c r="M5" s="66" t="str">
        <f>VLOOKUP($A5,'[1]Contract Price by Style'!$A$2:$J$1260,8,FALSE)</f>
        <v>Bottoms</v>
      </c>
    </row>
    <row r="6" spans="1:13">
      <c r="A6" s="42">
        <v>22210</v>
      </c>
      <c r="B6" s="207"/>
      <c r="C6" s="225"/>
      <c r="D6" s="209"/>
      <c r="E6" s="215"/>
      <c r="F6" s="42">
        <f t="shared" si="0"/>
        <v>1930</v>
      </c>
      <c r="G6" s="66" t="str">
        <f>VLOOKUP($A6,'[1]Contract Price by Style'!$A$2:$J$1260,2,FALSE)</f>
        <v>W116</v>
      </c>
      <c r="H6" s="66" t="str">
        <f>VLOOKUP($A6,'[1]Contract Price by Style'!$A$2:$J$1260,3,FALSE)</f>
        <v>B149</v>
      </c>
      <c r="I6" s="66" t="str">
        <f>VLOOKUP($A6,'[1]Contract Price by Style'!$A$2:$J$1260,4,FALSE)</f>
        <v>Nv Twill Flat Pant</v>
      </c>
      <c r="J6" s="66">
        <f>VLOOKUP($A6,'[1]Contract Price by Style'!$A$2:$J$1260,5,FALSE)</f>
        <v>1930</v>
      </c>
      <c r="K6" s="66" t="str">
        <f>VLOOKUP($A6,'[1]Contract Price by Style'!$A$2:$J$1260,6,FALSE)</f>
        <v>Unisex, Navy Flat Front Pant</v>
      </c>
      <c r="L6" s="168">
        <f>VLOOKUP($A6,'[1]Contract Price by Style'!$A$2:$J$1260,7,FALSE)</f>
        <v>17.288999999999998</v>
      </c>
      <c r="M6" s="66" t="str">
        <f>VLOOKUP($A6,'[1]Contract Price by Style'!$A$2:$J$1260,8,FALSE)</f>
        <v>Bottoms</v>
      </c>
    </row>
    <row r="7" spans="1:13">
      <c r="A7" s="42">
        <v>22317</v>
      </c>
      <c r="B7" s="207"/>
      <c r="C7" s="225"/>
      <c r="D7" s="209"/>
      <c r="E7" s="215"/>
      <c r="F7" s="42">
        <f t="shared" si="0"/>
        <v>1957</v>
      </c>
      <c r="G7" s="66" t="str">
        <f>VLOOKUP($A7,'[1]Contract Price by Style'!$A$2:$J$1260,2,FALSE)</f>
        <v>W103</v>
      </c>
      <c r="H7" s="66" t="str">
        <f>VLOOKUP($A7,'[1]Contract Price by Style'!$A$2:$J$1260,3,FALSE)</f>
        <v>B151</v>
      </c>
      <c r="I7" s="66" t="str">
        <f>VLOOKUP($A7,'[1]Contract Price by Style'!$A$2:$J$1260,4,FALSE)</f>
        <v>Nvy Cargo Short</v>
      </c>
      <c r="J7" s="66">
        <f>VLOOKUP($A7,'[1]Contract Price by Style'!$A$2:$J$1260,5,FALSE)</f>
        <v>1957</v>
      </c>
      <c r="K7" s="66" t="str">
        <f>VLOOKUP($A7,'[1]Contract Price by Style'!$A$2:$J$1260,6,FALSE)</f>
        <v>Unisex, Navy Cargo Short</v>
      </c>
      <c r="L7" s="168">
        <f>VLOOKUP($A7,'[1]Contract Price by Style'!$A$2:$J$1260,7,FALSE)</f>
        <v>15.248999999999999</v>
      </c>
      <c r="M7" s="66" t="str">
        <f>VLOOKUP($A7,'[1]Contract Price by Style'!$A$2:$J$1260,8,FALSE)</f>
        <v>Bottoms</v>
      </c>
    </row>
    <row r="8" spans="1:13">
      <c r="A8" s="92">
        <v>22215</v>
      </c>
      <c r="B8" s="207"/>
      <c r="C8" s="214"/>
      <c r="D8" s="209"/>
      <c r="E8" s="215"/>
      <c r="F8" s="42">
        <f t="shared" si="0"/>
        <v>1995</v>
      </c>
      <c r="G8" s="66" t="str">
        <f>VLOOKUP($A8,'[1]Contract Price by Style'!$A$2:$J$1260,2,FALSE)</f>
        <v>W125</v>
      </c>
      <c r="H8" s="66" t="str">
        <f>VLOOKUP($A8,'[1]Contract Price by Style'!$A$2:$J$1260,3,FALSE)</f>
        <v>B148</v>
      </c>
      <c r="I8" s="66" t="str">
        <f>VLOOKUP($A8,'[1]Contract Price by Style'!$A$2:$J$1260,4,FALSE)</f>
        <v>Men Nv Plain Front Short</v>
      </c>
      <c r="J8" s="66">
        <f>VLOOKUP($A8,'[1]Contract Price by Style'!$A$2:$J$1260,5,FALSE)</f>
        <v>1995</v>
      </c>
      <c r="K8" s="66" t="str">
        <f>VLOOKUP($A8,'[1]Contract Price by Style'!$A$2:$J$1260,6,FALSE)</f>
        <v>Male, Navy Flat Front Short</v>
      </c>
      <c r="L8" s="168">
        <f>VLOOKUP($A8,'[1]Contract Price by Style'!$A$2:$J$1260,7,FALSE)</f>
        <v>15.248999999999999</v>
      </c>
      <c r="M8" s="66" t="str">
        <f>VLOOKUP($A8,'[1]Contract Price by Style'!$A$2:$J$1260,8,FALSE)</f>
        <v>Bottoms</v>
      </c>
    </row>
    <row r="9" spans="1:13">
      <c r="A9" s="42">
        <v>23110</v>
      </c>
      <c r="B9" s="206">
        <v>1</v>
      </c>
      <c r="C9" s="219"/>
      <c r="D9" s="202" t="s">
        <v>54</v>
      </c>
      <c r="E9" s="215" t="s">
        <v>157</v>
      </c>
      <c r="F9" s="42" t="str">
        <f t="shared" si="0"/>
        <v>3805J</v>
      </c>
      <c r="G9" s="66" t="str">
        <f>VLOOKUP($A9,'[1]Contract Price by Style'!$A$2:$J$1260,2,FALSE)</f>
        <v>W107</v>
      </c>
      <c r="H9" s="66" t="str">
        <f>VLOOKUP($A9,'[1]Contract Price by Style'!$A$2:$J$1260,3,FALSE)</f>
        <v>B064</v>
      </c>
      <c r="I9" s="66" t="str">
        <f>VLOOKUP($A9,'[1]Contract Price by Style'!$A$2:$J$1260,4,FALSE)</f>
        <v>Uni Blue LS WrkShirt R/JZ</v>
      </c>
      <c r="J9" s="66" t="str">
        <f>VLOOKUP($A9,'[1]Contract Price by Style'!$A$2:$J$1260,5,FALSE)</f>
        <v>3805J</v>
      </c>
      <c r="K9" s="66" t="str">
        <f>VLOOKUP($A9,'[1]Contract Price by Style'!$A$2:$J$1260,6,FALSE)</f>
        <v>Unisex, Blue Long Sleeve Work Shirt, Jazz Logo</v>
      </c>
      <c r="L9" s="168">
        <f>VLOOKUP($A9,'[1]Contract Price by Style'!$A$2:$J$1260,7,FALSE)</f>
        <v>15.81</v>
      </c>
      <c r="M9" s="66" t="str">
        <f>VLOOKUP($A9,'[1]Contract Price by Style'!$A$2:$J$1260,8,FALSE)</f>
        <v>Tops</v>
      </c>
    </row>
    <row r="10" spans="1:13">
      <c r="A10" s="42">
        <v>23111</v>
      </c>
      <c r="B10" s="208"/>
      <c r="C10" s="225"/>
      <c r="D10" s="209"/>
      <c r="E10" s="215"/>
      <c r="F10" s="42" t="str">
        <f t="shared" si="0"/>
        <v>3705J</v>
      </c>
      <c r="G10" s="66" t="str">
        <f>VLOOKUP($A10,'[1]Contract Price by Style'!$A$2:$J$1260,2,FALSE)</f>
        <v>W104-S</v>
      </c>
      <c r="H10" s="66" t="str">
        <f>VLOOKUP($A10,'[1]Contract Price by Style'!$A$2:$J$1260,3,FALSE)</f>
        <v>B063</v>
      </c>
      <c r="I10" s="66" t="str">
        <f>VLOOKUP($A10,'[1]Contract Price by Style'!$A$2:$J$1260,4,FALSE)</f>
        <v>Uni Blue SS Work Shirt/JZ</v>
      </c>
      <c r="J10" s="66" t="str">
        <f>VLOOKUP($A10,'[1]Contract Price by Style'!$A$2:$J$1260,5,FALSE)</f>
        <v>3705J</v>
      </c>
      <c r="K10" s="66" t="str">
        <f>VLOOKUP($A10,'[1]Contract Price by Style'!$A$2:$J$1260,6,FALSE)</f>
        <v>Unisex, Blue Short Sleeve Work Shirt, Jazz Logo</v>
      </c>
      <c r="L10" s="168">
        <f>VLOOKUP($A10,'[1]Contract Price by Style'!$A$2:$J$1260,7,FALSE)</f>
        <v>13.77</v>
      </c>
      <c r="M10" s="66" t="str">
        <f>VLOOKUP($A10,'[1]Contract Price by Style'!$A$2:$J$1260,8,FALSE)</f>
        <v>Tops</v>
      </c>
    </row>
    <row r="11" spans="1:13">
      <c r="A11" s="42">
        <v>23129</v>
      </c>
      <c r="B11" s="206">
        <v>1</v>
      </c>
      <c r="C11" s="225"/>
      <c r="D11" s="209"/>
      <c r="E11" s="215" t="s">
        <v>102</v>
      </c>
      <c r="F11" s="42" t="str">
        <f t="shared" si="0"/>
        <v>2440J</v>
      </c>
      <c r="G11" s="66" t="str">
        <f>VLOOKUP($A11,'[1]Contract Price by Style'!$A$2:$J$1260,2,FALSE)</f>
        <v>W106-S</v>
      </c>
      <c r="H11" s="66" t="str">
        <f>VLOOKUP($A11,'[1]Contract Price by Style'!$A$2:$J$1260,3,FALSE)</f>
        <v>B061</v>
      </c>
      <c r="I11" s="66" t="str">
        <f>VLOOKUP($A11,'[1]Contract Price by Style'!$A$2:$J$1260,4,FALSE)</f>
        <v>Uni Blu SS Golf Shirt/JZ</v>
      </c>
      <c r="J11" s="66" t="str">
        <f>VLOOKUP($A11,'[1]Contract Price by Style'!$A$2:$J$1260,5,FALSE)</f>
        <v>2440J</v>
      </c>
      <c r="K11" s="66" t="str">
        <f>VLOOKUP($A11,'[1]Contract Price by Style'!$A$2:$J$1260,6,FALSE)</f>
        <v>Unisex, Blue Short Sleeve Golf Shirt, Jazz Logo</v>
      </c>
      <c r="L11" s="168">
        <f>VLOOKUP($A11,'[1]Contract Price by Style'!$A$2:$J$1260,7,FALSE)</f>
        <v>17.288999999999998</v>
      </c>
      <c r="M11" s="66" t="str">
        <f>VLOOKUP($A11,'[1]Contract Price by Style'!$A$2:$J$1260,8,FALSE)</f>
        <v>Tops</v>
      </c>
    </row>
    <row r="12" spans="1:13">
      <c r="A12" s="42">
        <v>23131</v>
      </c>
      <c r="B12" s="207"/>
      <c r="C12" s="225"/>
      <c r="D12" s="209"/>
      <c r="E12" s="215"/>
      <c r="F12" s="42" t="str">
        <f t="shared" si="0"/>
        <v>8381J</v>
      </c>
      <c r="G12" s="66" t="str">
        <f>VLOOKUP($A12,'[1]Contract Price by Style'!$A$2:$J$1260,2,FALSE)</f>
        <v>W109</v>
      </c>
      <c r="H12" s="66" t="str">
        <f>VLOOKUP($A12,'[1]Contract Price by Style'!$A$2:$J$1260,3,FALSE)</f>
        <v>B083</v>
      </c>
      <c r="I12" s="66" t="str">
        <f>VLOOKUP($A12,'[1]Contract Price by Style'!$A$2:$J$1260,4,FALSE)</f>
        <v>Uni Nv Mockneck/JZ</v>
      </c>
      <c r="J12" s="66" t="str">
        <f>VLOOKUP($A12,'[1]Contract Price by Style'!$A$2:$J$1260,5,FALSE)</f>
        <v>8381J</v>
      </c>
      <c r="K12" s="66" t="str">
        <f>VLOOKUP($A12,'[1]Contract Price by Style'!$A$2:$J$1260,6,FALSE)</f>
        <v>Unisex, Navy Mockneck , Jazz Logo</v>
      </c>
      <c r="L12" s="168">
        <f>VLOOKUP($A12,'[1]Contract Price by Style'!$A$2:$J$1260,7,FALSE)</f>
        <v>15.248999999999999</v>
      </c>
      <c r="M12" s="66" t="str">
        <f>VLOOKUP($A12,'[1]Contract Price by Style'!$A$2:$J$1260,8,FALSE)</f>
        <v>Tops</v>
      </c>
    </row>
    <row r="13" spans="1:13" s="196" customFormat="1">
      <c r="A13" s="191" t="s">
        <v>268</v>
      </c>
      <c r="B13" s="207"/>
      <c r="C13" s="225"/>
      <c r="D13" s="209"/>
      <c r="E13" s="215"/>
      <c r="F13" s="191" t="str">
        <f t="shared" si="0"/>
        <v>S83202JZ</v>
      </c>
      <c r="G13" s="194" t="str">
        <f>VLOOKUP($A13,'[1]Contract Price by Style'!$A$2:$J$1260,2,FALSE)</f>
        <v>NONE</v>
      </c>
      <c r="H13" s="194" t="str">
        <f>VLOOKUP($A13,'[1]Contract Price by Style'!$A$2:$J$1260,3,FALSE)</f>
        <v>NONE</v>
      </c>
      <c r="I13" s="194" t="str">
        <f>VLOOKUP($A13,'[1]Contract Price by Style'!$A$2:$J$1260,4,FALSE)</f>
        <v>Uni Nvy QtrZip Sweater</v>
      </c>
      <c r="J13" s="194" t="str">
        <f>VLOOKUP($A13,'[1]Contract Price by Style'!$A$2:$J$1260,5,FALSE)</f>
        <v>S83202JZ</v>
      </c>
      <c r="K13" s="194" t="str">
        <f>VLOOKUP($A13,'[1]Contract Price by Style'!$A$2:$J$1260,6,FALSE)</f>
        <v>Unisex, Navy 1/4 Zip Sweatshirt, Jazz Logo</v>
      </c>
      <c r="L13" s="197">
        <f>VLOOKUP($A13,'[1]Contract Price by Style'!$A$2:$J$1260,7,FALSE)</f>
        <v>32.65</v>
      </c>
      <c r="M13" s="194" t="str">
        <f>VLOOKUP($A13,'[1]Contract Price by Style'!$A$2:$J$1260,8,FALSE)</f>
        <v>Tops</v>
      </c>
    </row>
    <row r="14" spans="1:13">
      <c r="A14" s="42">
        <v>23136</v>
      </c>
      <c r="B14" s="208"/>
      <c r="C14" s="225"/>
      <c r="D14" s="209"/>
      <c r="E14" s="215"/>
      <c r="F14" s="42" t="str">
        <f t="shared" si="0"/>
        <v>7662J</v>
      </c>
      <c r="G14" s="66" t="str">
        <f>VLOOKUP($A14,'[1]Contract Price by Style'!$A$2:$J$1260,2,FALSE)</f>
        <v>W110</v>
      </c>
      <c r="H14" s="66" t="str">
        <f>VLOOKUP($A14,'[1]Contract Price by Style'!$A$2:$J$1260,3,FALSE)</f>
        <v>B053</v>
      </c>
      <c r="I14" s="66" t="str">
        <f>VLOOKUP($A14,'[1]Contract Price by Style'!$A$2:$J$1260,4,FALSE)</f>
        <v>Uni Nv CrNk Sweatshirt/JZ</v>
      </c>
      <c r="J14" s="66" t="str">
        <f>VLOOKUP($A14,'[1]Contract Price by Style'!$A$2:$J$1260,5,FALSE)</f>
        <v>7662J</v>
      </c>
      <c r="K14" s="66" t="str">
        <f>VLOOKUP($A14,'[1]Contract Price by Style'!$A$2:$J$1260,6,FALSE)</f>
        <v>Unisex, Navy Crewneck Sweatshirt, Jazz Logo</v>
      </c>
      <c r="L14" s="168">
        <f>VLOOKUP($A14,'[1]Contract Price by Style'!$A$2:$J$1260,7,FALSE)</f>
        <v>16.268999999999998</v>
      </c>
      <c r="M14" s="66" t="str">
        <f>VLOOKUP($A14,'[1]Contract Price by Style'!$A$2:$J$1260,8,FALSE)</f>
        <v>Tops</v>
      </c>
    </row>
    <row r="15" spans="1:13" s="196" customFormat="1" ht="45">
      <c r="A15" s="191" t="s">
        <v>279</v>
      </c>
      <c r="B15" s="192">
        <v>1</v>
      </c>
      <c r="C15" s="214"/>
      <c r="D15" s="203"/>
      <c r="E15" s="194" t="s">
        <v>140</v>
      </c>
      <c r="F15" s="191" t="str">
        <f t="shared" si="0"/>
        <v>250802RJ</v>
      </c>
      <c r="G15" s="194" t="str">
        <f>VLOOKUP($A15,'[1]Contract Price by Style'!$A$2:$J$1260,2,FALSE)</f>
        <v>NONE</v>
      </c>
      <c r="H15" s="194" t="str">
        <f>VLOOKUP($A15,'[1]Contract Price by Style'!$A$2:$J$1260,3,FALSE)</f>
        <v>B23302RJ</v>
      </c>
      <c r="I15" s="194" t="str">
        <f>VLOOKUP($A15,'[1]Contract Price by Style'!$A$2:$J$1260,4,FALSE)</f>
        <v>Uni Nv SS TS with Pkt/JZ</v>
      </c>
      <c r="J15" s="194" t="str">
        <f>VLOOKUP($A15,'[1]Contract Price by Style'!$A$2:$J$1260,5,FALSE)</f>
        <v>250802RJ</v>
      </c>
      <c r="K15" s="194" t="str">
        <f>VLOOKUP($A15,'[1]Contract Price by Style'!$A$2:$J$1260,6,FALSE)</f>
        <v>Unisex, Navy Short Sleeve T-Shirts with Pocket, Jazz Logo - 2 Pack</v>
      </c>
      <c r="L15" s="197">
        <f>VLOOKUP($A15,'[1]Contract Price by Style'!$A$2:$J$1260,7,FALSE)</f>
        <v>18.260000000000002</v>
      </c>
      <c r="M15" s="194" t="str">
        <f>VLOOKUP($A15,'[1]Contract Price by Style'!$A$2:$J$1260,8,FALSE)</f>
        <v>Tops</v>
      </c>
    </row>
    <row r="16" spans="1:13">
      <c r="A16" s="42">
        <v>23632</v>
      </c>
      <c r="B16" s="206">
        <v>1</v>
      </c>
      <c r="C16" s="219"/>
      <c r="D16" s="204" t="s">
        <v>201</v>
      </c>
      <c r="E16" s="215" t="s">
        <v>57</v>
      </c>
      <c r="F16" s="42" t="str">
        <f t="shared" si="0"/>
        <v>M210J</v>
      </c>
      <c r="G16" s="66" t="str">
        <f>VLOOKUP($A16,'[1]Contract Price by Style'!$A$2:$J$1260,2,FALSE)</f>
        <v>W118</v>
      </c>
      <c r="H16" s="66" t="str">
        <f>VLOOKUP($A16,'[1]Contract Price by Style'!$A$2:$J$1260,3,FALSE)</f>
        <v>B154</v>
      </c>
      <c r="I16" s="66" t="str">
        <f>VLOOKUP($A16,'[1]Contract Price by Style'!$A$2:$J$1260,4,FALSE)</f>
        <v>Nvy Coverall Reg Twill/JZ</v>
      </c>
      <c r="J16" s="66" t="str">
        <f>VLOOKUP($A16,'[1]Contract Price by Style'!$A$2:$J$1260,5,FALSE)</f>
        <v>M210J</v>
      </c>
      <c r="K16" s="66" t="str">
        <f>VLOOKUP($A16,'[1]Contract Price by Style'!$A$2:$J$1260,6,FALSE)</f>
        <v>Unisex, Navy Long Sleeve Coverall, Jazz Logo</v>
      </c>
      <c r="L16" s="168">
        <f>VLOOKUP($A16,'[1]Contract Price by Style'!$A$2:$J$1260,7,FALSE)</f>
        <v>33.609000000000002</v>
      </c>
      <c r="M16" s="66" t="str">
        <f>VLOOKUP($A16,'[1]Contract Price by Style'!$A$2:$J$1260,8,FALSE)</f>
        <v>Outerwear</v>
      </c>
    </row>
    <row r="17" spans="1:14">
      <c r="A17" s="42">
        <v>23633</v>
      </c>
      <c r="B17" s="207"/>
      <c r="C17" s="225"/>
      <c r="D17" s="210"/>
      <c r="E17" s="215"/>
      <c r="F17" s="42" t="str">
        <f t="shared" si="0"/>
        <v>M110J</v>
      </c>
      <c r="G17" s="66" t="str">
        <f>VLOOKUP($A17,'[1]Contract Price by Style'!$A$2:$J$1260,2,FALSE)</f>
        <v>W120</v>
      </c>
      <c r="H17" s="66" t="str">
        <f>VLOOKUP($A17,'[1]Contract Price by Style'!$A$2:$J$1260,3,FALSE)</f>
        <v>B086</v>
      </c>
      <c r="I17" s="66" t="str">
        <f>VLOOKUP($A17,'[1]Contract Price by Style'!$A$2:$J$1260,4,FALSE)</f>
        <v>Uni Nv SS Coverall R/JZ</v>
      </c>
      <c r="J17" s="66" t="str">
        <f>VLOOKUP($A17,'[1]Contract Price by Style'!$A$2:$J$1260,5,FALSE)</f>
        <v>M110J</v>
      </c>
      <c r="K17" s="66" t="str">
        <f>VLOOKUP($A17,'[1]Contract Price by Style'!$A$2:$J$1260,6,FALSE)</f>
        <v>Unisex, Navy Short Sleeve Coverall, Jazz Logo</v>
      </c>
      <c r="L17" s="168">
        <f>VLOOKUP($A17,'[1]Contract Price by Style'!$A$2:$J$1260,7,FALSE)</f>
        <v>30.548999999999999</v>
      </c>
      <c r="M17" s="66" t="str">
        <f>VLOOKUP($A17,'[1]Contract Price by Style'!$A$2:$J$1260,8,FALSE)</f>
        <v>Outerwear</v>
      </c>
    </row>
    <row r="18" spans="1:14">
      <c r="A18" s="42">
        <v>23630</v>
      </c>
      <c r="B18" s="207"/>
      <c r="C18" s="225"/>
      <c r="D18" s="210"/>
      <c r="E18" s="215"/>
      <c r="F18" s="42" t="str">
        <f t="shared" si="0"/>
        <v>4965J</v>
      </c>
      <c r="G18" s="66" t="str">
        <f>VLOOKUP($A18,'[1]Contract Price by Style'!$A$2:$J$1260,2,FALSE)</f>
        <v>W127</v>
      </c>
      <c r="H18" s="66" t="str">
        <f>VLOOKUP($A18,'[1]Contract Price by Style'!$A$2:$J$1260,3,FALSE)</f>
        <v>B153</v>
      </c>
      <c r="I18" s="66" t="str">
        <f>VLOOKUP($A18,'[1]Contract Price by Style'!$A$2:$J$1260,4,FALSE)</f>
        <v>Nvy Shop Coat w Pkts/JZ</v>
      </c>
      <c r="J18" s="66" t="str">
        <f>VLOOKUP($A18,'[1]Contract Price by Style'!$A$2:$J$1260,5,FALSE)</f>
        <v>4965J</v>
      </c>
      <c r="K18" s="66" t="str">
        <f>VLOOKUP($A18,'[1]Contract Price by Style'!$A$2:$J$1260,6,FALSE)</f>
        <v>Unisex, Navy Shopcoat with Pockets, Jazz Logo</v>
      </c>
      <c r="L18" s="168">
        <f>VLOOKUP($A18,'[1]Contract Price by Style'!$A$2:$J$1260,7,FALSE)</f>
        <v>20.349</v>
      </c>
      <c r="M18" s="66" t="str">
        <f>VLOOKUP($A18,'[1]Contract Price by Style'!$A$2:$J$1260,8,FALSE)</f>
        <v>Outerwear</v>
      </c>
    </row>
    <row r="19" spans="1:14" s="90" customFormat="1" ht="30">
      <c r="A19" s="81">
        <v>23641</v>
      </c>
      <c r="B19" s="207"/>
      <c r="C19" s="225"/>
      <c r="D19" s="210"/>
      <c r="E19" s="215"/>
      <c r="F19" s="81" t="str">
        <f t="shared" ref="F19" si="1">J19</f>
        <v>M212J</v>
      </c>
      <c r="G19" s="82" t="str">
        <f>VLOOKUP($A19,'[1]Contract Price by Style'!$A$2:$J$1260,2,FALSE)</f>
        <v>W124</v>
      </c>
      <c r="H19" s="82" t="str">
        <f>VLOOKUP($A19,'[1]Contract Price by Style'!$A$2:$J$1260,3,FALSE)</f>
        <v>B155</v>
      </c>
      <c r="I19" s="82" t="str">
        <f>VLOOKUP($A19,'[1]Contract Price by Style'!$A$2:$J$1260,4,FALSE)</f>
        <v>Nvy Cvrl Cttn BtnFront/JZ</v>
      </c>
      <c r="J19" s="82" t="str">
        <f>VLOOKUP($A19,'[1]Contract Price by Style'!$A$2:$J$1260,5,FALSE)</f>
        <v>M212J</v>
      </c>
      <c r="K19" s="82" t="str">
        <f>VLOOKUP($A19,'[1]Contract Price by Style'!$A$2:$J$1260,6,FALSE)</f>
        <v>Unisex, Navy Button Front Long Sleeve Coverall, 100% Cotton, Jazz Logo</v>
      </c>
      <c r="L19" s="170">
        <f>VLOOKUP($A19,'[1]Contract Price by Style'!$A$2:$J$1260,7,FALSE)</f>
        <v>35.649000000000001</v>
      </c>
      <c r="M19" s="82" t="str">
        <f>VLOOKUP($A19,'[1]Contract Price by Style'!$A$2:$J$1260,8,FALSE)</f>
        <v>Outerwear</v>
      </c>
    </row>
    <row r="20" spans="1:14" s="189" customFormat="1">
      <c r="A20" s="186">
        <v>23126</v>
      </c>
      <c r="B20" s="208"/>
      <c r="C20" s="214"/>
      <c r="D20" s="205"/>
      <c r="E20" s="215"/>
      <c r="F20" s="186" t="str">
        <f t="shared" si="0"/>
        <v>2952J</v>
      </c>
      <c r="G20" s="187" t="str">
        <f>VLOOKUP($A20,'[1]Contract Price by Style'!$A$2:$J$1260,2,FALSE)</f>
        <v>W122</v>
      </c>
      <c r="H20" s="187" t="str">
        <f>VLOOKUP($A20,'[1]Contract Price by Style'!$A$2:$J$1260,3,FALSE)</f>
        <v>B056</v>
      </c>
      <c r="I20" s="187" t="str">
        <f>VLOOKUP($A20,'[1]Contract Price by Style'!$A$2:$J$1260,4,FALSE)</f>
        <v>Uni Nv Ins Coverall R/JZ</v>
      </c>
      <c r="J20" s="187" t="str">
        <f>VLOOKUP($A20,'[1]Contract Price by Style'!$A$2:$J$1260,5,FALSE)</f>
        <v>2952J</v>
      </c>
      <c r="K20" s="187" t="str">
        <f>VLOOKUP($A20,'[1]Contract Price by Style'!$A$2:$J$1260,6,FALSE)</f>
        <v>Unisex, Navy Insulated Coverall, Jazz Logo</v>
      </c>
      <c r="L20" s="188">
        <f>VLOOKUP($A20,'[1]Contract Price by Style'!$A$2:$J$1260,7,FALSE)</f>
        <v>137.94999999999999</v>
      </c>
      <c r="M20" s="187" t="str">
        <f>VLOOKUP($A20,'[1]Contract Price by Style'!$A$2:$J$1260,8,FALSE)</f>
        <v>Outerwear</v>
      </c>
    </row>
    <row r="21" spans="1:14">
      <c r="A21" s="42">
        <v>23642</v>
      </c>
      <c r="B21" s="46">
        <v>1</v>
      </c>
      <c r="C21" s="92"/>
      <c r="D21" s="42" t="s">
        <v>49</v>
      </c>
      <c r="E21" s="66" t="s">
        <v>193</v>
      </c>
      <c r="F21" s="42" t="str">
        <f t="shared" si="0"/>
        <v>5643J</v>
      </c>
      <c r="G21" s="66" t="str">
        <f>VLOOKUP($A21,'[1]Contract Price by Style'!$A$2:$J$1260,2,FALSE)</f>
        <v>W115</v>
      </c>
      <c r="H21" s="66" t="str">
        <f>VLOOKUP($A21,'[1]Contract Price by Style'!$A$2:$J$1260,3,FALSE)</f>
        <v>B058</v>
      </c>
      <c r="I21" s="66" t="str">
        <f>VLOOKUP($A21,'[1]Contract Price by Style'!$A$2:$J$1260,4,FALSE)</f>
        <v>Uni Nv Ins Vest R/JZ</v>
      </c>
      <c r="J21" s="66" t="str">
        <f>VLOOKUP($A21,'[1]Contract Price by Style'!$A$2:$J$1260,5,FALSE)</f>
        <v>5643J</v>
      </c>
      <c r="K21" s="66" t="str">
        <f>VLOOKUP($A21,'[1]Contract Price by Style'!$A$2:$J$1260,6,FALSE)</f>
        <v>Unisex, Navy Insulated Vest, Jazz Logo</v>
      </c>
      <c r="L21" s="168">
        <f>VLOOKUP($A21,'[1]Contract Price by Style'!$A$2:$J$1260,7,FALSE)</f>
        <v>49.95</v>
      </c>
      <c r="M21" s="66" t="str">
        <f>VLOOKUP($A21,'[1]Contract Price by Style'!$A$2:$J$1260,8,FALSE)</f>
        <v>Vests</v>
      </c>
    </row>
    <row r="22" spans="1:14">
      <c r="A22" s="42">
        <v>23639</v>
      </c>
      <c r="B22" s="206">
        <v>1</v>
      </c>
      <c r="C22" s="219"/>
      <c r="D22" s="202" t="s">
        <v>49</v>
      </c>
      <c r="E22" s="66" t="s">
        <v>193</v>
      </c>
      <c r="F22" s="42" t="str">
        <f t="shared" si="0"/>
        <v>5964J</v>
      </c>
      <c r="G22" s="66" t="str">
        <f>VLOOKUP($A22,'[1]Contract Price by Style'!$A$2:$J$1260,2,FALSE)</f>
        <v>W123</v>
      </c>
      <c r="H22" s="66" t="str">
        <f>VLOOKUP($A22,'[1]Contract Price by Style'!$A$2:$J$1260,3,FALSE)</f>
        <v>B057</v>
      </c>
      <c r="I22" s="66" t="str">
        <f>VLOOKUP($A22,'[1]Contract Price by Style'!$A$2:$J$1260,4,FALSE)</f>
        <v>Uni Nv MidWeight Parka/JZ</v>
      </c>
      <c r="J22" s="66" t="str">
        <f>VLOOKUP($A22,'[1]Contract Price by Style'!$A$2:$J$1260,5,FALSE)</f>
        <v>5964J</v>
      </c>
      <c r="K22" s="66" t="str">
        <f>VLOOKUP($A22,'[1]Contract Price by Style'!$A$2:$J$1260,6,FALSE)</f>
        <v>Unisex, Navy Midweight Parka, Jazz Logo</v>
      </c>
      <c r="L22" s="168">
        <f>VLOOKUP($A22,'[1]Contract Price by Style'!$A$2:$J$1260,7,FALSE)</f>
        <v>137.94999999999999</v>
      </c>
      <c r="M22" s="66" t="str">
        <f>VLOOKUP($A22,'[1]Contract Price by Style'!$A$2:$J$1260,8,FALSE)</f>
        <v>Outerwear</v>
      </c>
    </row>
    <row r="23" spans="1:14">
      <c r="A23" s="42">
        <v>23631</v>
      </c>
      <c r="B23" s="208"/>
      <c r="C23" s="214"/>
      <c r="D23" s="203"/>
      <c r="E23" s="66" t="s">
        <v>193</v>
      </c>
      <c r="F23" s="42" t="str">
        <f t="shared" si="0"/>
        <v>5966J</v>
      </c>
      <c r="G23" s="66" t="str">
        <f>VLOOKUP($A23,'[1]Contract Price by Style'!$A$2:$J$1260,2,FALSE)</f>
        <v>W117</v>
      </c>
      <c r="H23" s="66" t="str">
        <f>VLOOKUP($A23,'[1]Contract Price by Style'!$A$2:$J$1260,3,FALSE)</f>
        <v>B082</v>
      </c>
      <c r="I23" s="66" t="str">
        <f>VLOOKUP($A23,'[1]Contract Price by Style'!$A$2:$J$1260,4,FALSE)</f>
        <v>Uni Goose Parka R/JZ</v>
      </c>
      <c r="J23" s="66" t="str">
        <f>VLOOKUP($A23,'[1]Contract Price by Style'!$A$2:$J$1260,5,FALSE)</f>
        <v>5966J</v>
      </c>
      <c r="K23" s="66" t="str">
        <f>VLOOKUP($A23,'[1]Contract Price by Style'!$A$2:$J$1260,6,FALSE)</f>
        <v>Unisex, Navy Goose Down Parka, Jazz Logo</v>
      </c>
      <c r="L23" s="168">
        <f>VLOOKUP($A23,'[1]Contract Price by Style'!$A$2:$J$1260,7,FALSE)</f>
        <v>249.95</v>
      </c>
      <c r="M23" s="66" t="str">
        <f>VLOOKUP($A23,'[1]Contract Price by Style'!$A$2:$J$1260,8,FALSE)</f>
        <v>Outerwear</v>
      </c>
    </row>
    <row r="24" spans="1:14" s="196" customFormat="1">
      <c r="A24" s="191">
        <v>8931</v>
      </c>
      <c r="B24" s="192">
        <v>1</v>
      </c>
      <c r="C24" s="198"/>
      <c r="D24" s="198" t="s">
        <v>49</v>
      </c>
      <c r="E24" s="194" t="s">
        <v>193</v>
      </c>
      <c r="F24" s="191">
        <f t="shared" si="0"/>
        <v>985309</v>
      </c>
      <c r="G24" s="194" t="str">
        <f>VLOOKUP($A24,'[1]Contract Price by Style'!$A$2:$J$1260,2,FALSE)</f>
        <v>NONE</v>
      </c>
      <c r="H24" s="194" t="str">
        <f>VLOOKUP($A24,'[1]Contract Price by Style'!$A$2:$J$1260,3,FALSE)</f>
        <v>TO BE ADDED</v>
      </c>
      <c r="I24" s="194" t="str">
        <f>VLOOKUP($A24,'[1]Contract Price by Style'!$A$2:$J$1260,4,FALSE)</f>
        <v>Jazz high vis Windbreaker</v>
      </c>
      <c r="J24" s="194">
        <f>VLOOKUP($A24,'[1]Contract Price by Style'!$A$2:$J$1260,5,FALSE)</f>
        <v>985309</v>
      </c>
      <c r="K24" s="194" t="str">
        <f>VLOOKUP($A24,'[1]Contract Price by Style'!$A$2:$J$1260,6,FALSE)</f>
        <v>Unisex, Hi-Vis Windbreaker, Jazz logo</v>
      </c>
      <c r="L24" s="197">
        <f>VLOOKUP($A24,'[1]Contract Price by Style'!$A$2:$J$1260,7,FALSE)</f>
        <v>99.95</v>
      </c>
      <c r="M24" s="194" t="str">
        <f>VLOOKUP($A24,'[1]Contract Price by Style'!$A$2:$J$1260,8,FALSE)</f>
        <v>Outerwear</v>
      </c>
    </row>
    <row r="25" spans="1:14">
      <c r="A25" s="42">
        <v>23643</v>
      </c>
      <c r="B25" s="46">
        <v>1</v>
      </c>
      <c r="C25" s="92"/>
      <c r="D25" s="42" t="s">
        <v>84</v>
      </c>
      <c r="E25" s="66" t="s">
        <v>193</v>
      </c>
      <c r="F25" s="42" t="str">
        <f t="shared" si="0"/>
        <v>5965J</v>
      </c>
      <c r="G25" s="66" t="str">
        <f>VLOOKUP($A25,'[1]Contract Price by Style'!$A$2:$J$1260,2,FALSE)</f>
        <v>W111</v>
      </c>
      <c r="H25" s="66" t="str">
        <f>VLOOKUP($A25,'[1]Contract Price by Style'!$A$2:$J$1260,3,FALSE)</f>
        <v>B081</v>
      </c>
      <c r="I25" s="66" t="str">
        <f>VLOOKUP($A25,'[1]Contract Price by Style'!$A$2:$J$1260,4,FALSE)</f>
        <v>Uni Nv Windbreaker R/JZ</v>
      </c>
      <c r="J25" s="66" t="str">
        <f>VLOOKUP($A25,'[1]Contract Price by Style'!$A$2:$J$1260,5,FALSE)</f>
        <v>5965J</v>
      </c>
      <c r="K25" s="66" t="str">
        <f>VLOOKUP($A25,'[1]Contract Price by Style'!$A$2:$J$1260,6,FALSE)</f>
        <v xml:space="preserve">Unisex, Navy Windbreaker, Jazz Logo </v>
      </c>
      <c r="L25" s="168">
        <f>VLOOKUP($A25,'[1]Contract Price by Style'!$A$2:$J$1260,7,FALSE)</f>
        <v>54.99</v>
      </c>
      <c r="M25" s="66" t="str">
        <f>VLOOKUP($A25,'[1]Contract Price by Style'!$A$2:$J$1260,8,FALSE)</f>
        <v>Outerwear</v>
      </c>
    </row>
    <row r="26" spans="1:14">
      <c r="A26" s="42">
        <v>21644</v>
      </c>
      <c r="B26" s="46">
        <v>1</v>
      </c>
      <c r="C26" s="92"/>
      <c r="D26" s="42" t="s">
        <v>93</v>
      </c>
      <c r="E26" s="66" t="s">
        <v>168</v>
      </c>
      <c r="F26" s="42" t="str">
        <f t="shared" si="0"/>
        <v>V130J</v>
      </c>
      <c r="G26" s="66" t="str">
        <f>VLOOKUP($A26,'[1]Contract Price by Style'!$A$2:$J$1260,2,FALSE)</f>
        <v>S100-S</v>
      </c>
      <c r="H26" s="66" t="str">
        <f>VLOOKUP($A26,'[1]Contract Price by Style'!$A$2:$J$1260,3,FALSE)</f>
        <v>B095</v>
      </c>
      <c r="I26" s="66" t="str">
        <f>VLOOKUP($A26,'[1]Contract Price by Style'!$A$2:$J$1260,4,FALSE)</f>
        <v>Hi Vis Yellow Vest/JZ</v>
      </c>
      <c r="J26" s="66" t="str">
        <f>VLOOKUP($A26,'[1]Contract Price by Style'!$A$2:$J$1260,5,FALSE)</f>
        <v>V130J</v>
      </c>
      <c r="K26" s="66" t="str">
        <f>VLOOKUP($A26,'[1]Contract Price by Style'!$A$2:$J$1260,6,FALSE)</f>
        <v>Unisex, Yellow Hi-Vis Vest, Jazz Logo</v>
      </c>
      <c r="L26" s="168">
        <f>VLOOKUP($A26,'[1]Contract Price by Style'!$A$2:$J$1260,7,FALSE)</f>
        <v>15.95</v>
      </c>
      <c r="M26" s="66" t="str">
        <f>VLOOKUP($A26,'[1]Contract Price by Style'!$A$2:$J$1260,8,FALSE)</f>
        <v>Vests</v>
      </c>
    </row>
    <row r="27" spans="1:14">
      <c r="A27" s="42">
        <v>2935</v>
      </c>
      <c r="B27" s="46">
        <v>1</v>
      </c>
      <c r="C27" s="92"/>
      <c r="D27" s="42" t="s">
        <v>49</v>
      </c>
      <c r="E27" s="66" t="s">
        <v>193</v>
      </c>
      <c r="F27" s="42">
        <f t="shared" si="0"/>
        <v>6111</v>
      </c>
      <c r="G27" s="66" t="str">
        <f>VLOOKUP($A27,'[1]Contract Price by Style'!$A$2:$J$1260,2,FALSE)</f>
        <v>W105</v>
      </c>
      <c r="H27" s="66" t="str">
        <f>VLOOKUP($A27,'[1]Contract Price by Style'!$A$2:$J$1260,3,FALSE)</f>
        <v>B128</v>
      </c>
      <c r="I27" s="66" t="str">
        <f>VLOOKUP($A27,'[1]Contract Price by Style'!$A$2:$J$1260,4,FALSE)</f>
        <v>Men Blk Leather Belt</v>
      </c>
      <c r="J27" s="66">
        <f>VLOOKUP($A27,'[1]Contract Price by Style'!$A$2:$J$1260,5,FALSE)</f>
        <v>6111</v>
      </c>
      <c r="K27" s="66" t="str">
        <f>VLOOKUP($A27,'[1]Contract Price by Style'!$A$2:$J$1260,6,FALSE)</f>
        <v>Unisex, Black Leather Work Belt, Silver Buckle</v>
      </c>
      <c r="L27" s="168">
        <f>VLOOKUP($A27,'[1]Contract Price by Style'!$A$2:$J$1260,7,FALSE)</f>
        <v>13.209</v>
      </c>
      <c r="M27" s="66" t="str">
        <f>VLOOKUP($A27,'[1]Contract Price by Style'!$A$2:$J$1260,8,FALSE)</f>
        <v>Accessories</v>
      </c>
    </row>
    <row r="28" spans="1:14" s="260" customFormat="1" ht="18" customHeight="1">
      <c r="A28" s="256">
        <v>22127</v>
      </c>
      <c r="B28" s="257">
        <v>1</v>
      </c>
      <c r="C28" s="257"/>
      <c r="D28" s="256" t="s">
        <v>46</v>
      </c>
      <c r="E28" s="151" t="s">
        <v>193</v>
      </c>
      <c r="F28" s="256">
        <f t="shared" si="0"/>
        <v>1597</v>
      </c>
      <c r="G28" s="151" t="str">
        <f>VLOOKUP($A28,'[1]Contract Price by Style'!$A$2:$J$1260,2,FALSE)</f>
        <v>W113</v>
      </c>
      <c r="H28" s="151" t="str">
        <f>VLOOKUP($A28,'[1]Contract Price by Style'!$A$2:$J$1260,3,FALSE)</f>
        <v>B080</v>
      </c>
      <c r="I28" s="151" t="str">
        <f>VLOOKUP($A28,'[1]Contract Price by Style'!$A$2:$J$1260,4,FALSE)</f>
        <v>Uni Nv Wind Pant</v>
      </c>
      <c r="J28" s="151">
        <f>VLOOKUP($A28,'[1]Contract Price by Style'!$A$2:$J$1260,5,FALSE)</f>
        <v>1597</v>
      </c>
      <c r="K28" s="151" t="str">
        <f>VLOOKUP($A28,'[1]Contract Price by Style'!$A$2:$J$1260,6,FALSE)</f>
        <v>Unisex, Navy Wind Pant</v>
      </c>
      <c r="L28" s="258">
        <f>VLOOKUP($A28,'[1]Contract Price by Style'!$A$2:$J$1260,7,FALSE)</f>
        <v>40.99</v>
      </c>
      <c r="M28" s="151" t="str">
        <f>VLOOKUP($A28,'[1]Contract Price by Style'!$A$2:$J$1260,8,FALSE)</f>
        <v>Bottoms</v>
      </c>
      <c r="N28" s="259"/>
    </row>
    <row r="29" spans="1:14">
      <c r="A29" s="42">
        <v>24900</v>
      </c>
      <c r="B29" s="46">
        <v>1</v>
      </c>
      <c r="C29" s="92"/>
      <c r="D29" s="42" t="s">
        <v>46</v>
      </c>
      <c r="E29" s="66" t="s">
        <v>193</v>
      </c>
      <c r="F29" s="42">
        <f t="shared" si="0"/>
        <v>6046</v>
      </c>
      <c r="G29" s="66" t="str">
        <f>VLOOKUP($A29,'[1]Contract Price by Style'!$A$2:$J$1260,2,FALSE)</f>
        <v>D105</v>
      </c>
      <c r="H29" s="66" t="str">
        <f>VLOOKUP($A29,'[1]Contract Price by Style'!$A$2:$J$1260,3,FALSE)</f>
        <v>B028</v>
      </c>
      <c r="I29" s="66" t="str">
        <f>VLOOKUP($A29,'[1]Contract Price by Style'!$A$2:$J$1260,4,FALSE)</f>
        <v>Lanyard Blu wRdChar ACExp</v>
      </c>
      <c r="J29" s="66">
        <f>VLOOKUP($A29,'[1]Contract Price by Style'!$A$2:$J$1260,5,FALSE)</f>
        <v>6046</v>
      </c>
      <c r="K29" s="66" t="str">
        <f>VLOOKUP($A29,'[1]Contract Price by Style'!$A$2:$J$1260,6,FALSE)</f>
        <v>Unisex Air Canada Express Lanyard</v>
      </c>
      <c r="L29" s="168">
        <f>VLOOKUP($A29,'[1]Contract Price by Style'!$A$2:$J$1260,7,FALSE)</f>
        <v>1.7238</v>
      </c>
      <c r="M29" s="66" t="str">
        <f>VLOOKUP($A29,'[1]Contract Price by Style'!$A$2:$J$1260,8,FALSE)</f>
        <v>Accessories</v>
      </c>
    </row>
    <row r="30" spans="1:14">
      <c r="A30" s="138"/>
      <c r="B30" s="126"/>
      <c r="C30" s="172"/>
      <c r="D30" s="173"/>
      <c r="F30" s="98"/>
    </row>
    <row r="31" spans="1:14">
      <c r="A31" s="245" t="s">
        <v>242</v>
      </c>
      <c r="B31" s="245"/>
      <c r="C31" s="245"/>
      <c r="D31" s="245"/>
      <c r="E31" s="245"/>
      <c r="F31" s="245"/>
    </row>
    <row r="32" spans="1:14">
      <c r="A32" s="76" t="s">
        <v>263</v>
      </c>
      <c r="B32" s="78"/>
      <c r="C32" s="78"/>
      <c r="D32" s="78"/>
      <c r="E32" s="78"/>
      <c r="F32" s="78"/>
    </row>
    <row r="33" spans="1:13" s="41" customFormat="1" ht="45">
      <c r="A33" s="33" t="s">
        <v>211</v>
      </c>
      <c r="B33" s="34" t="s">
        <v>42</v>
      </c>
      <c r="C33" s="34" t="s">
        <v>43</v>
      </c>
      <c r="D33" s="35" t="s">
        <v>212</v>
      </c>
      <c r="E33" s="166" t="s">
        <v>221</v>
      </c>
      <c r="F33" s="37" t="s">
        <v>213</v>
      </c>
      <c r="G33" s="38" t="s">
        <v>214</v>
      </c>
      <c r="H33" s="37" t="s">
        <v>215</v>
      </c>
      <c r="I33" s="37" t="s">
        <v>216</v>
      </c>
      <c r="J33" s="37" t="s">
        <v>217</v>
      </c>
      <c r="K33" s="37" t="s">
        <v>210</v>
      </c>
      <c r="L33" s="167" t="s">
        <v>218</v>
      </c>
      <c r="M33" s="40" t="s">
        <v>219</v>
      </c>
    </row>
    <row r="34" spans="1:13">
      <c r="A34" s="42" t="s">
        <v>278</v>
      </c>
      <c r="B34" s="46">
        <v>1</v>
      </c>
      <c r="C34" s="92"/>
      <c r="D34" s="42" t="s">
        <v>56</v>
      </c>
      <c r="E34" s="66" t="s">
        <v>169</v>
      </c>
      <c r="F34" s="42" t="str">
        <f t="shared" ref="F34:F62" si="2">J34</f>
        <v>9959J</v>
      </c>
      <c r="G34" s="66" t="str">
        <f>VLOOKUP($A34,'[1]Contract Price by Style'!$A$2:$J$1260,2,FALSE)</f>
        <v>S101</v>
      </c>
      <c r="H34" s="66" t="str">
        <f>VLOOKUP($A34,'[1]Contract Price by Style'!$A$2:$J$1260,3,FALSE)</f>
        <v>NONE</v>
      </c>
      <c r="I34" s="66" t="str">
        <f>VLOOKUP($A34,'[1]Contract Price by Style'!$A$2:$J$1260,4,FALSE)</f>
        <v>Uni HiViz Yel Rainsuit</v>
      </c>
      <c r="J34" s="66" t="str">
        <f>VLOOKUP($A34,'[1]Contract Price by Style'!$A$2:$J$1260,5,FALSE)</f>
        <v>9959J</v>
      </c>
      <c r="K34" s="66" t="str">
        <f>VLOOKUP($A34,'[1]Contract Price by Style'!$A$2:$J$1260,6,FALSE)</f>
        <v>Unisex, Hi-Vis Yellow Rainsuit, Jazz Logo</v>
      </c>
      <c r="L34" s="168">
        <f>VLOOKUP($A34,'[1]Contract Price by Style'!$A$2:$J$1260,7,FALSE)</f>
        <v>99.95</v>
      </c>
      <c r="M34" s="66" t="str">
        <f>VLOOKUP($A34,'[1]Contract Price by Style'!$A$2:$J$1260,8,FALSE)</f>
        <v>Outerwear</v>
      </c>
    </row>
    <row r="35" spans="1:13">
      <c r="A35" s="42">
        <v>22312</v>
      </c>
      <c r="B35" s="206">
        <v>1</v>
      </c>
      <c r="C35" s="219"/>
      <c r="D35" s="202" t="s">
        <v>54</v>
      </c>
      <c r="E35" s="215" t="s">
        <v>157</v>
      </c>
      <c r="F35" s="42">
        <f t="shared" si="2"/>
        <v>1956</v>
      </c>
      <c r="G35" s="66" t="str">
        <f>VLOOKUP($A35,'[1]Contract Price by Style'!$A$2:$J$1260,2,FALSE)</f>
        <v>W101-S</v>
      </c>
      <c r="H35" s="66" t="str">
        <f>VLOOKUP($A35,'[1]Contract Price by Style'!$A$2:$J$1260,3,FALSE)</f>
        <v>B150</v>
      </c>
      <c r="I35" s="66" t="str">
        <f>VLOOKUP($A35,'[1]Contract Price by Style'!$A$2:$J$1260,4,FALSE)</f>
        <v>Nvy Cargo Pant</v>
      </c>
      <c r="J35" s="66">
        <f>VLOOKUP($A35,'[1]Contract Price by Style'!$A$2:$J$1260,5,FALSE)</f>
        <v>1956</v>
      </c>
      <c r="K35" s="66" t="str">
        <f>VLOOKUP($A35,'[1]Contract Price by Style'!$A$2:$J$1260,6,FALSE)</f>
        <v>Unisex, Navy Cargo Pant</v>
      </c>
      <c r="L35" s="168">
        <f>VLOOKUP($A35,'[1]Contract Price by Style'!$A$2:$J$1260,7,FALSE)</f>
        <v>17.288999999999998</v>
      </c>
      <c r="M35" s="66" t="str">
        <f>VLOOKUP($A35,'[1]Contract Price by Style'!$A$2:$J$1260,8,FALSE)</f>
        <v>Bottoms</v>
      </c>
    </row>
    <row r="36" spans="1:13" s="90" customFormat="1">
      <c r="A36" s="81" t="s">
        <v>275</v>
      </c>
      <c r="B36" s="207"/>
      <c r="C36" s="225"/>
      <c r="D36" s="209"/>
      <c r="E36" s="215"/>
      <c r="F36" s="81">
        <f t="shared" ref="F36:F42" si="3">J36</f>
        <v>109002</v>
      </c>
      <c r="G36" s="82" t="str">
        <f>VLOOKUP($A36,'[1]Contract Price by Style'!$A$2:$J$1260,2,FALSE)</f>
        <v>NONE</v>
      </c>
      <c r="H36" s="82" t="str">
        <f>VLOOKUP($A36,'[1]Contract Price by Style'!$A$2:$J$1260,3,FALSE)</f>
        <v>NONE</v>
      </c>
      <c r="I36" s="82" t="str">
        <f>VLOOKUP($A36,'[1]Contract Price by Style'!$A$2:$J$1260,4,FALSE)</f>
        <v>Workwear Maternity Pant</v>
      </c>
      <c r="J36" s="82">
        <f>VLOOKUP($A36,'[1]Contract Price by Style'!$A$2:$J$1260,5,FALSE)</f>
        <v>109002</v>
      </c>
      <c r="K36" s="82" t="str">
        <f>VLOOKUP($A36,'[1]Contract Price by Style'!$A$2:$J$1260,6,FALSE)</f>
        <v>Female, Navy Maternity Work Pant</v>
      </c>
      <c r="L36" s="170">
        <f>VLOOKUP($A36,'[1]Contract Price by Style'!$A$2:$J$1260,7,FALSE)</f>
        <v>27.464999999999996</v>
      </c>
      <c r="M36" s="82" t="str">
        <f>VLOOKUP($A36,'[1]Contract Price by Style'!$A$2:$J$1260,8,FALSE)</f>
        <v>Bottoms</v>
      </c>
    </row>
    <row r="37" spans="1:13">
      <c r="A37" s="42">
        <v>22213</v>
      </c>
      <c r="B37" s="207"/>
      <c r="C37" s="225"/>
      <c r="D37" s="209"/>
      <c r="E37" s="215"/>
      <c r="F37" s="42">
        <f t="shared" si="3"/>
        <v>1456</v>
      </c>
      <c r="G37" s="66" t="str">
        <f>VLOOKUP($A37,'[1]Contract Price by Style'!$A$2:$J$1260,2,FALSE)</f>
        <v>W128</v>
      </c>
      <c r="H37" s="66" t="str">
        <f>VLOOKUP($A37,'[1]Contract Price by Style'!$A$2:$J$1260,3,FALSE)</f>
        <v>B091</v>
      </c>
      <c r="I37" s="66" t="str">
        <f>VLOOKUP($A37,'[1]Contract Price by Style'!$A$2:$J$1260,4,FALSE)</f>
        <v>Wmn Nv ElasticInsertPant</v>
      </c>
      <c r="J37" s="66">
        <f>VLOOKUP($A37,'[1]Contract Price by Style'!$A$2:$J$1260,5,FALSE)</f>
        <v>1456</v>
      </c>
      <c r="K37" s="66" t="str">
        <f>VLOOKUP($A37,'[1]Contract Price by Style'!$A$2:$J$1260,6,FALSE)</f>
        <v>Female, Navy Flat Front Pant</v>
      </c>
      <c r="L37" s="168">
        <f>VLOOKUP($A37,'[1]Contract Price by Style'!$A$2:$J$1260,7,FALSE)</f>
        <v>18.309000000000001</v>
      </c>
      <c r="M37" s="66" t="str">
        <f>VLOOKUP($A37,'[1]Contract Price by Style'!$A$2:$J$1260,8,FALSE)</f>
        <v>Bottoms</v>
      </c>
    </row>
    <row r="38" spans="1:13">
      <c r="A38" s="42">
        <v>22317</v>
      </c>
      <c r="B38" s="207"/>
      <c r="C38" s="225"/>
      <c r="D38" s="209"/>
      <c r="E38" s="215"/>
      <c r="F38" s="42">
        <f t="shared" si="3"/>
        <v>1957</v>
      </c>
      <c r="G38" s="66" t="str">
        <f>VLOOKUP($A38,'[1]Contract Price by Style'!$A$2:$J$1260,2,FALSE)</f>
        <v>W103</v>
      </c>
      <c r="H38" s="66" t="str">
        <f>VLOOKUP($A38,'[1]Contract Price by Style'!$A$2:$J$1260,3,FALSE)</f>
        <v>B151</v>
      </c>
      <c r="I38" s="66" t="str">
        <f>VLOOKUP($A38,'[1]Contract Price by Style'!$A$2:$J$1260,4,FALSE)</f>
        <v>Nvy Cargo Short</v>
      </c>
      <c r="J38" s="66">
        <f>VLOOKUP($A38,'[1]Contract Price by Style'!$A$2:$J$1260,5,FALSE)</f>
        <v>1957</v>
      </c>
      <c r="K38" s="66" t="str">
        <f>VLOOKUP($A38,'[1]Contract Price by Style'!$A$2:$J$1260,6,FALSE)</f>
        <v>Unisex, Navy Cargo Short</v>
      </c>
      <c r="L38" s="168">
        <f>VLOOKUP($A38,'[1]Contract Price by Style'!$A$2:$J$1260,7,FALSE)</f>
        <v>15.248999999999999</v>
      </c>
      <c r="M38" s="66" t="str">
        <f>VLOOKUP($A38,'[1]Contract Price by Style'!$A$2:$J$1260,8,FALSE)</f>
        <v>Bottoms</v>
      </c>
    </row>
    <row r="39" spans="1:13">
      <c r="A39" s="92">
        <v>22218</v>
      </c>
      <c r="B39" s="208"/>
      <c r="C39" s="214"/>
      <c r="D39" s="203"/>
      <c r="E39" s="215"/>
      <c r="F39" s="42">
        <f t="shared" si="3"/>
        <v>1498</v>
      </c>
      <c r="G39" s="66" t="str">
        <f>VLOOKUP($A39,'[1]Contract Price by Style'!$A$2:$J$1260,2,FALSE)</f>
        <v>W131</v>
      </c>
      <c r="H39" s="66" t="str">
        <f>VLOOKUP($A39,'[1]Contract Price by Style'!$A$2:$J$1260,3,FALSE)</f>
        <v>B147</v>
      </c>
      <c r="I39" s="66" t="str">
        <f>VLOOKUP($A39,'[1]Contract Price by Style'!$A$2:$J$1260,4,FALSE)</f>
        <v>Wmn Nv Plain Front Short</v>
      </c>
      <c r="J39" s="66">
        <f>VLOOKUP($A39,'[1]Contract Price by Style'!$A$2:$J$1260,5,FALSE)</f>
        <v>1498</v>
      </c>
      <c r="K39" s="66" t="str">
        <f>VLOOKUP($A39,'[1]Contract Price by Style'!$A$2:$J$1260,6,FALSE)</f>
        <v>Female, Navy Plain Front Short</v>
      </c>
      <c r="L39" s="168">
        <f>VLOOKUP($A39,'[1]Contract Price by Style'!$A$2:$J$1260,7,FALSE)</f>
        <v>19.329000000000001</v>
      </c>
      <c r="M39" s="66" t="str">
        <f>VLOOKUP($A39,'[1]Contract Price by Style'!$A$2:$J$1260,8,FALSE)</f>
        <v>Bottoms</v>
      </c>
    </row>
    <row r="40" spans="1:13">
      <c r="A40" s="42">
        <v>23110</v>
      </c>
      <c r="B40" s="206">
        <v>1</v>
      </c>
      <c r="C40" s="219"/>
      <c r="D40" s="202" t="s">
        <v>54</v>
      </c>
      <c r="E40" s="215" t="s">
        <v>157</v>
      </c>
      <c r="F40" s="42" t="str">
        <f t="shared" si="3"/>
        <v>3805J</v>
      </c>
      <c r="G40" s="66" t="str">
        <f>VLOOKUP($A40,'[1]Contract Price by Style'!$A$2:$J$1260,2,FALSE)</f>
        <v>W107</v>
      </c>
      <c r="H40" s="66" t="str">
        <f>VLOOKUP($A40,'[1]Contract Price by Style'!$A$2:$J$1260,3,FALSE)</f>
        <v>B064</v>
      </c>
      <c r="I40" s="66" t="str">
        <f>VLOOKUP($A40,'[1]Contract Price by Style'!$A$2:$J$1260,4,FALSE)</f>
        <v>Uni Blue LS WrkShirt R/JZ</v>
      </c>
      <c r="J40" s="66" t="str">
        <f>VLOOKUP($A40,'[1]Contract Price by Style'!$A$2:$J$1260,5,FALSE)</f>
        <v>3805J</v>
      </c>
      <c r="K40" s="66" t="str">
        <f>VLOOKUP($A40,'[1]Contract Price by Style'!$A$2:$J$1260,6,FALSE)</f>
        <v>Unisex, Blue Long Sleeve Work Shirt, Jazz Logo</v>
      </c>
      <c r="L40" s="168">
        <f>VLOOKUP($A40,'[1]Contract Price by Style'!$A$2:$J$1260,7,FALSE)</f>
        <v>15.81</v>
      </c>
      <c r="M40" s="66" t="str">
        <f>VLOOKUP($A40,'[1]Contract Price by Style'!$A$2:$J$1260,8,FALSE)</f>
        <v>Tops</v>
      </c>
    </row>
    <row r="41" spans="1:13" s="90" customFormat="1" ht="30">
      <c r="A41" s="190" t="s">
        <v>276</v>
      </c>
      <c r="B41" s="207"/>
      <c r="C41" s="225"/>
      <c r="D41" s="209"/>
      <c r="E41" s="215"/>
      <c r="F41" s="81" t="str">
        <f t="shared" si="3"/>
        <v>905514J</v>
      </c>
      <c r="G41" s="82" t="str">
        <f>VLOOKUP($A41,'[1]Contract Price by Style'!$A$2:$J$1260,2,FALSE)</f>
        <v>W135</v>
      </c>
      <c r="H41" s="82" t="str">
        <f>VLOOKUP($A41,'[1]Contract Price by Style'!$A$2:$J$1260,3,FALSE)</f>
        <v>NONE</v>
      </c>
      <c r="I41" s="82" t="str">
        <f>VLOOKUP($A41,'[1]Contract Price by Style'!$A$2:$J$1260,4,FALSE)</f>
        <v>Workwear Maternity LS Shirt</v>
      </c>
      <c r="J41" s="82" t="str">
        <f>VLOOKUP($A41,'[1]Contract Price by Style'!$A$2:$J$1260,5,FALSE)</f>
        <v>905514J</v>
      </c>
      <c r="K41" s="82" t="str">
        <f>VLOOKUP($A41,'[1]Contract Price by Style'!$A$2:$J$1260,6,FALSE)</f>
        <v>Female, Blue Long Sleeve Work Shirt, Maternity, Jazz Logo</v>
      </c>
      <c r="L41" s="170">
        <f>VLOOKUP($A41,'[1]Contract Price by Style'!$A$2:$J$1260,7,FALSE)</f>
        <v>23.715</v>
      </c>
      <c r="M41" s="82" t="str">
        <f>VLOOKUP($A41,'[1]Contract Price by Style'!$A$2:$J$1260,8,FALSE)</f>
        <v>Tops</v>
      </c>
    </row>
    <row r="42" spans="1:13" s="90" customFormat="1" ht="30">
      <c r="A42" s="190" t="s">
        <v>277</v>
      </c>
      <c r="B42" s="207"/>
      <c r="C42" s="225"/>
      <c r="D42" s="209"/>
      <c r="E42" s="215"/>
      <c r="F42" s="81" t="str">
        <f t="shared" si="3"/>
        <v>900514J</v>
      </c>
      <c r="G42" s="82" t="str">
        <f>VLOOKUP($A42,'[1]Contract Price by Style'!$A$2:$J$1260,2,FALSE)</f>
        <v>W133</v>
      </c>
      <c r="H42" s="82" t="str">
        <f>VLOOKUP($A42,'[1]Contract Price by Style'!$A$2:$J$1260,3,FALSE)</f>
        <v>NONE</v>
      </c>
      <c r="I42" s="82" t="str">
        <f>VLOOKUP($A42,'[1]Contract Price by Style'!$A$2:$J$1260,4,FALSE)</f>
        <v>Workwear Maternity SS Shirt</v>
      </c>
      <c r="J42" s="82" t="str">
        <f>VLOOKUP($A42,'[1]Contract Price by Style'!$A$2:$J$1260,5,FALSE)</f>
        <v>900514J</v>
      </c>
      <c r="K42" s="82" t="str">
        <f>VLOOKUP($A42,'[1]Contract Price by Style'!$A$2:$J$1260,6,FALSE)</f>
        <v>Female, Blue Short Sleeve Work Shirt, Maternity, Jazz Logo</v>
      </c>
      <c r="L42" s="170">
        <f>VLOOKUP($A42,'[1]Contract Price by Style'!$A$2:$J$1260,7,FALSE)</f>
        <v>20.655000000000001</v>
      </c>
      <c r="M42" s="82" t="str">
        <f>VLOOKUP($A42,'[1]Contract Price by Style'!$A$2:$J$1260,8,FALSE)</f>
        <v>Tops</v>
      </c>
    </row>
    <row r="43" spans="1:13">
      <c r="A43" s="42">
        <v>23111</v>
      </c>
      <c r="B43" s="208"/>
      <c r="C43" s="225"/>
      <c r="D43" s="209"/>
      <c r="E43" s="215"/>
      <c r="F43" s="42" t="str">
        <f t="shared" si="2"/>
        <v>3705J</v>
      </c>
      <c r="G43" s="66" t="str">
        <f>VLOOKUP($A43,'[1]Contract Price by Style'!$A$2:$J$1260,2,FALSE)</f>
        <v>W104-S</v>
      </c>
      <c r="H43" s="66" t="str">
        <f>VLOOKUP($A43,'[1]Contract Price by Style'!$A$2:$J$1260,3,FALSE)</f>
        <v>B063</v>
      </c>
      <c r="I43" s="66" t="str">
        <f>VLOOKUP($A43,'[1]Contract Price by Style'!$A$2:$J$1260,4,FALSE)</f>
        <v>Uni Blue SS Work Shirt/JZ</v>
      </c>
      <c r="J43" s="66" t="str">
        <f>VLOOKUP($A43,'[1]Contract Price by Style'!$A$2:$J$1260,5,FALSE)</f>
        <v>3705J</v>
      </c>
      <c r="K43" s="66" t="str">
        <f>VLOOKUP($A43,'[1]Contract Price by Style'!$A$2:$J$1260,6,FALSE)</f>
        <v>Unisex, Blue Short Sleeve Work Shirt, Jazz Logo</v>
      </c>
      <c r="L43" s="168">
        <f>VLOOKUP($A43,'[1]Contract Price by Style'!$A$2:$J$1260,7,FALSE)</f>
        <v>13.77</v>
      </c>
      <c r="M43" s="66" t="str">
        <f>VLOOKUP($A43,'[1]Contract Price by Style'!$A$2:$J$1260,8,FALSE)</f>
        <v>Tops</v>
      </c>
    </row>
    <row r="44" spans="1:13">
      <c r="A44" s="42">
        <v>23129</v>
      </c>
      <c r="B44" s="206">
        <v>1</v>
      </c>
      <c r="C44" s="225"/>
      <c r="D44" s="209"/>
      <c r="E44" s="215" t="s">
        <v>170</v>
      </c>
      <c r="F44" s="42" t="str">
        <f t="shared" si="2"/>
        <v>2440J</v>
      </c>
      <c r="G44" s="66" t="str">
        <f>VLOOKUP($A44,'[1]Contract Price by Style'!$A$2:$J$1260,2,FALSE)</f>
        <v>W106-S</v>
      </c>
      <c r="H44" s="66" t="str">
        <f>VLOOKUP($A44,'[1]Contract Price by Style'!$A$2:$J$1260,3,FALSE)</f>
        <v>B061</v>
      </c>
      <c r="I44" s="66" t="str">
        <f>VLOOKUP($A44,'[1]Contract Price by Style'!$A$2:$J$1260,4,FALSE)</f>
        <v>Uni Blu SS Golf Shirt/JZ</v>
      </c>
      <c r="J44" s="66" t="str">
        <f>VLOOKUP($A44,'[1]Contract Price by Style'!$A$2:$J$1260,5,FALSE)</f>
        <v>2440J</v>
      </c>
      <c r="K44" s="66" t="str">
        <f>VLOOKUP($A44,'[1]Contract Price by Style'!$A$2:$J$1260,6,FALSE)</f>
        <v>Unisex, Blue Short Sleeve Golf Shirt, Jazz Logo</v>
      </c>
      <c r="L44" s="168">
        <f>VLOOKUP($A44,'[1]Contract Price by Style'!$A$2:$J$1260,7,FALSE)</f>
        <v>17.288999999999998</v>
      </c>
      <c r="M44" s="66" t="str">
        <f>VLOOKUP($A44,'[1]Contract Price by Style'!$A$2:$J$1260,8,FALSE)</f>
        <v>Tops</v>
      </c>
    </row>
    <row r="45" spans="1:13">
      <c r="A45" s="42">
        <v>23131</v>
      </c>
      <c r="B45" s="207"/>
      <c r="C45" s="225"/>
      <c r="D45" s="209"/>
      <c r="E45" s="215"/>
      <c r="F45" s="42" t="str">
        <f t="shared" si="2"/>
        <v>8381J</v>
      </c>
      <c r="G45" s="66" t="str">
        <f>VLOOKUP($A45,'[1]Contract Price by Style'!$A$2:$J$1260,2,FALSE)</f>
        <v>W109</v>
      </c>
      <c r="H45" s="66" t="str">
        <f>VLOOKUP($A45,'[1]Contract Price by Style'!$A$2:$J$1260,3,FALSE)</f>
        <v>B083</v>
      </c>
      <c r="I45" s="66" t="str">
        <f>VLOOKUP($A45,'[1]Contract Price by Style'!$A$2:$J$1260,4,FALSE)</f>
        <v>Uni Nv Mockneck/JZ</v>
      </c>
      <c r="J45" s="66" t="str">
        <f>VLOOKUP($A45,'[1]Contract Price by Style'!$A$2:$J$1260,5,FALSE)</f>
        <v>8381J</v>
      </c>
      <c r="K45" s="66" t="str">
        <f>VLOOKUP($A45,'[1]Contract Price by Style'!$A$2:$J$1260,6,FALSE)</f>
        <v>Unisex, Navy Mockneck , Jazz Logo</v>
      </c>
      <c r="L45" s="168">
        <f>VLOOKUP($A45,'[1]Contract Price by Style'!$A$2:$J$1260,7,FALSE)</f>
        <v>15.248999999999999</v>
      </c>
      <c r="M45" s="66" t="str">
        <f>VLOOKUP($A45,'[1]Contract Price by Style'!$A$2:$J$1260,8,FALSE)</f>
        <v>Tops</v>
      </c>
    </row>
    <row r="46" spans="1:13" s="196" customFormat="1">
      <c r="A46" s="191" t="s">
        <v>268</v>
      </c>
      <c r="B46" s="207"/>
      <c r="C46" s="225"/>
      <c r="D46" s="209"/>
      <c r="E46" s="215"/>
      <c r="F46" s="191" t="str">
        <f t="shared" si="2"/>
        <v>S83202JZ</v>
      </c>
      <c r="G46" s="194" t="str">
        <f>VLOOKUP($A46,'[1]Contract Price by Style'!$A$2:$J$1260,2,FALSE)</f>
        <v>NONE</v>
      </c>
      <c r="H46" s="194" t="str">
        <f>VLOOKUP($A46,'[1]Contract Price by Style'!$A$2:$J$1260,3,FALSE)</f>
        <v>NONE</v>
      </c>
      <c r="I46" s="194" t="str">
        <f>VLOOKUP($A46,'[1]Contract Price by Style'!$A$2:$J$1260,4,FALSE)</f>
        <v>Uni Nvy QtrZip Sweater</v>
      </c>
      <c r="J46" s="194" t="str">
        <f>VLOOKUP($A46,'[1]Contract Price by Style'!$A$2:$J$1260,5,FALSE)</f>
        <v>S83202JZ</v>
      </c>
      <c r="K46" s="194" t="str">
        <f>VLOOKUP($A46,'[1]Contract Price by Style'!$A$2:$J$1260,6,FALSE)</f>
        <v>Unisex, Navy 1/4 Zip Sweatshirt, Jazz Logo</v>
      </c>
      <c r="L46" s="197">
        <f>VLOOKUP($A46,'[1]Contract Price by Style'!$A$2:$J$1260,7,FALSE)</f>
        <v>32.65</v>
      </c>
      <c r="M46" s="194" t="str">
        <f>VLOOKUP($A46,'[1]Contract Price by Style'!$A$2:$J$1260,8,FALSE)</f>
        <v>Tops</v>
      </c>
    </row>
    <row r="47" spans="1:13">
      <c r="A47" s="42">
        <v>23136</v>
      </c>
      <c r="B47" s="208"/>
      <c r="C47" s="225"/>
      <c r="D47" s="209"/>
      <c r="E47" s="215"/>
      <c r="F47" s="42" t="str">
        <f t="shared" si="2"/>
        <v>7662J</v>
      </c>
      <c r="G47" s="66" t="str">
        <f>VLOOKUP($A47,'[1]Contract Price by Style'!$A$2:$J$1260,2,FALSE)</f>
        <v>W110</v>
      </c>
      <c r="H47" s="66" t="str">
        <f>VLOOKUP($A47,'[1]Contract Price by Style'!$A$2:$J$1260,3,FALSE)</f>
        <v>B053</v>
      </c>
      <c r="I47" s="66" t="str">
        <f>VLOOKUP($A47,'[1]Contract Price by Style'!$A$2:$J$1260,4,FALSE)</f>
        <v>Uni Nv CrNk Sweatshirt/JZ</v>
      </c>
      <c r="J47" s="66" t="str">
        <f>VLOOKUP($A47,'[1]Contract Price by Style'!$A$2:$J$1260,5,FALSE)</f>
        <v>7662J</v>
      </c>
      <c r="K47" s="66" t="str">
        <f>VLOOKUP($A47,'[1]Contract Price by Style'!$A$2:$J$1260,6,FALSE)</f>
        <v>Unisex, Navy Crewneck Sweatshirt, Jazz Logo</v>
      </c>
      <c r="L47" s="168">
        <f>VLOOKUP($A47,'[1]Contract Price by Style'!$A$2:$J$1260,7,FALSE)</f>
        <v>16.268999999999998</v>
      </c>
      <c r="M47" s="66" t="str">
        <f>VLOOKUP($A47,'[1]Contract Price by Style'!$A$2:$J$1260,8,FALSE)</f>
        <v>Tops</v>
      </c>
    </row>
    <row r="48" spans="1:13" s="196" customFormat="1" ht="45">
      <c r="A48" s="191" t="s">
        <v>279</v>
      </c>
      <c r="B48" s="192">
        <v>1</v>
      </c>
      <c r="C48" s="214"/>
      <c r="D48" s="203"/>
      <c r="E48" s="194" t="s">
        <v>140</v>
      </c>
      <c r="F48" s="191" t="str">
        <f t="shared" si="2"/>
        <v>250802RJ</v>
      </c>
      <c r="G48" s="194" t="str">
        <f>VLOOKUP($A48,'[1]Contract Price by Style'!$A$2:$J$1260,2,FALSE)</f>
        <v>NONE</v>
      </c>
      <c r="H48" s="194" t="str">
        <f>VLOOKUP($A48,'[1]Contract Price by Style'!$A$2:$J$1260,3,FALSE)</f>
        <v>B23302RJ</v>
      </c>
      <c r="I48" s="194" t="str">
        <f>VLOOKUP($A48,'[1]Contract Price by Style'!$A$2:$J$1260,4,FALSE)</f>
        <v>Uni Nv SS TS with Pkt/JZ</v>
      </c>
      <c r="J48" s="194" t="str">
        <f>VLOOKUP($A48,'[1]Contract Price by Style'!$A$2:$J$1260,5,FALSE)</f>
        <v>250802RJ</v>
      </c>
      <c r="K48" s="194" t="str">
        <f>VLOOKUP($A48,'[1]Contract Price by Style'!$A$2:$J$1260,6,FALSE)</f>
        <v>Unisex, Navy Short Sleeve T-Shirts with Pocket, Jazz Logo - 2 Pack</v>
      </c>
      <c r="L48" s="197">
        <f>VLOOKUP($A48,'[1]Contract Price by Style'!$A$2:$J$1260,7,FALSE)</f>
        <v>18.260000000000002</v>
      </c>
      <c r="M48" s="194" t="str">
        <f>VLOOKUP($A48,'[1]Contract Price by Style'!$A$2:$J$1260,8,FALSE)</f>
        <v>Tops</v>
      </c>
    </row>
    <row r="49" spans="1:14">
      <c r="A49" s="42">
        <v>23632</v>
      </c>
      <c r="B49" s="252">
        <v>1</v>
      </c>
      <c r="C49" s="219"/>
      <c r="D49" s="204" t="s">
        <v>201</v>
      </c>
      <c r="E49" s="215" t="s">
        <v>57</v>
      </c>
      <c r="F49" s="42" t="str">
        <f t="shared" si="2"/>
        <v>M210J</v>
      </c>
      <c r="G49" s="66" t="str">
        <f>VLOOKUP($A49,'[1]Contract Price by Style'!$A$2:$J$1260,2,FALSE)</f>
        <v>W118</v>
      </c>
      <c r="H49" s="66" t="str">
        <f>VLOOKUP($A49,'[1]Contract Price by Style'!$A$2:$J$1260,3,FALSE)</f>
        <v>B154</v>
      </c>
      <c r="I49" s="66" t="str">
        <f>VLOOKUP($A49,'[1]Contract Price by Style'!$A$2:$J$1260,4,FALSE)</f>
        <v>Nvy Coverall Reg Twill/JZ</v>
      </c>
      <c r="J49" s="66" t="str">
        <f>VLOOKUP($A49,'[1]Contract Price by Style'!$A$2:$J$1260,5,FALSE)</f>
        <v>M210J</v>
      </c>
      <c r="K49" s="66" t="str">
        <f>VLOOKUP($A49,'[1]Contract Price by Style'!$A$2:$J$1260,6,FALSE)</f>
        <v>Unisex, Navy Long Sleeve Coverall, Jazz Logo</v>
      </c>
      <c r="L49" s="168">
        <f>VLOOKUP($A49,'[1]Contract Price by Style'!$A$2:$J$1260,7,FALSE)</f>
        <v>33.609000000000002</v>
      </c>
      <c r="M49" s="66" t="str">
        <f>VLOOKUP($A49,'[1]Contract Price by Style'!$A$2:$J$1260,8,FALSE)</f>
        <v>Outerwear</v>
      </c>
    </row>
    <row r="50" spans="1:14">
      <c r="A50" s="42">
        <v>23633</v>
      </c>
      <c r="B50" s="253"/>
      <c r="C50" s="225"/>
      <c r="D50" s="210"/>
      <c r="E50" s="215"/>
      <c r="F50" s="42" t="str">
        <f t="shared" si="2"/>
        <v>M110J</v>
      </c>
      <c r="G50" s="66" t="str">
        <f>VLOOKUP($A50,'[1]Contract Price by Style'!$A$2:$J$1260,2,FALSE)</f>
        <v>W120</v>
      </c>
      <c r="H50" s="66" t="str">
        <f>VLOOKUP($A50,'[1]Contract Price by Style'!$A$2:$J$1260,3,FALSE)</f>
        <v>B086</v>
      </c>
      <c r="I50" s="66" t="str">
        <f>VLOOKUP($A50,'[1]Contract Price by Style'!$A$2:$J$1260,4,FALSE)</f>
        <v>Uni Nv SS Coverall R/JZ</v>
      </c>
      <c r="J50" s="66" t="str">
        <f>VLOOKUP($A50,'[1]Contract Price by Style'!$A$2:$J$1260,5,FALSE)</f>
        <v>M110J</v>
      </c>
      <c r="K50" s="66" t="str">
        <f>VLOOKUP($A50,'[1]Contract Price by Style'!$A$2:$J$1260,6,FALSE)</f>
        <v>Unisex, Navy Short Sleeve Coverall, Jazz Logo</v>
      </c>
      <c r="L50" s="168">
        <f>VLOOKUP($A50,'[1]Contract Price by Style'!$A$2:$J$1260,7,FALSE)</f>
        <v>30.548999999999999</v>
      </c>
      <c r="M50" s="66" t="str">
        <f>VLOOKUP($A50,'[1]Contract Price by Style'!$A$2:$J$1260,8,FALSE)</f>
        <v>Outerwear</v>
      </c>
    </row>
    <row r="51" spans="1:14">
      <c r="A51" s="42">
        <v>23630</v>
      </c>
      <c r="B51" s="253"/>
      <c r="C51" s="225"/>
      <c r="D51" s="210"/>
      <c r="E51" s="215"/>
      <c r="F51" s="42" t="str">
        <f t="shared" si="2"/>
        <v>4965J</v>
      </c>
      <c r="G51" s="66" t="str">
        <f>VLOOKUP($A51,'[1]Contract Price by Style'!$A$2:$J$1260,2,FALSE)</f>
        <v>W127</v>
      </c>
      <c r="H51" s="66" t="str">
        <f>VLOOKUP($A51,'[1]Contract Price by Style'!$A$2:$J$1260,3,FALSE)</f>
        <v>B153</v>
      </c>
      <c r="I51" s="66" t="str">
        <f>VLOOKUP($A51,'[1]Contract Price by Style'!$A$2:$J$1260,4,FALSE)</f>
        <v>Nvy Shop Coat w Pkts/JZ</v>
      </c>
      <c r="J51" s="66" t="str">
        <f>VLOOKUP($A51,'[1]Contract Price by Style'!$A$2:$J$1260,5,FALSE)</f>
        <v>4965J</v>
      </c>
      <c r="K51" s="66" t="str">
        <f>VLOOKUP($A51,'[1]Contract Price by Style'!$A$2:$J$1260,6,FALSE)</f>
        <v>Unisex, Navy Shopcoat with Pockets, Jazz Logo</v>
      </c>
      <c r="L51" s="168">
        <f>VLOOKUP($A51,'[1]Contract Price by Style'!$A$2:$J$1260,7,FALSE)</f>
        <v>20.349</v>
      </c>
      <c r="M51" s="66" t="str">
        <f>VLOOKUP($A51,'[1]Contract Price by Style'!$A$2:$J$1260,8,FALSE)</f>
        <v>Outerwear</v>
      </c>
    </row>
    <row r="52" spans="1:14" s="90" customFormat="1" ht="30">
      <c r="A52" s="81">
        <v>23641</v>
      </c>
      <c r="B52" s="253"/>
      <c r="C52" s="225"/>
      <c r="D52" s="210"/>
      <c r="E52" s="215"/>
      <c r="F52" s="81" t="str">
        <f t="shared" si="2"/>
        <v>M212J</v>
      </c>
      <c r="G52" s="82" t="str">
        <f>VLOOKUP($A52,'[1]Contract Price by Style'!$A$2:$J$1260,2,FALSE)</f>
        <v>W124</v>
      </c>
      <c r="H52" s="82" t="str">
        <f>VLOOKUP($A52,'[1]Contract Price by Style'!$A$2:$J$1260,3,FALSE)</f>
        <v>B155</v>
      </c>
      <c r="I52" s="82" t="str">
        <f>VLOOKUP($A52,'[1]Contract Price by Style'!$A$2:$J$1260,4,FALSE)</f>
        <v>Nvy Cvrl Cttn BtnFront/JZ</v>
      </c>
      <c r="J52" s="82" t="str">
        <f>VLOOKUP($A52,'[1]Contract Price by Style'!$A$2:$J$1260,5,FALSE)</f>
        <v>M212J</v>
      </c>
      <c r="K52" s="82" t="str">
        <f>VLOOKUP($A52,'[1]Contract Price by Style'!$A$2:$J$1260,6,FALSE)</f>
        <v>Unisex, Navy Button Front Long Sleeve Coverall, 100% Cotton, Jazz Logo</v>
      </c>
      <c r="L52" s="170">
        <f>VLOOKUP($A52,'[1]Contract Price by Style'!$A$2:$J$1260,7,FALSE)</f>
        <v>35.649000000000001</v>
      </c>
      <c r="M52" s="82" t="str">
        <f>VLOOKUP($A52,'[1]Contract Price by Style'!$A$2:$J$1260,8,FALSE)</f>
        <v>Outerwear</v>
      </c>
    </row>
    <row r="53" spans="1:14" s="189" customFormat="1">
      <c r="A53" s="186">
        <v>23126</v>
      </c>
      <c r="B53" s="254"/>
      <c r="C53" s="214"/>
      <c r="D53" s="205"/>
      <c r="E53" s="215"/>
      <c r="F53" s="186" t="str">
        <f t="shared" si="2"/>
        <v>2952J</v>
      </c>
      <c r="G53" s="187" t="str">
        <f>VLOOKUP($A53,'[1]Contract Price by Style'!$A$2:$J$1260,2,FALSE)</f>
        <v>W122</v>
      </c>
      <c r="H53" s="187" t="str">
        <f>VLOOKUP($A53,'[1]Contract Price by Style'!$A$2:$J$1260,3,FALSE)</f>
        <v>B056</v>
      </c>
      <c r="I53" s="187" t="str">
        <f>VLOOKUP($A53,'[1]Contract Price by Style'!$A$2:$J$1260,4,FALSE)</f>
        <v>Uni Nv Ins Coverall R/JZ</v>
      </c>
      <c r="J53" s="187" t="str">
        <f>VLOOKUP($A53,'[1]Contract Price by Style'!$A$2:$J$1260,5,FALSE)</f>
        <v>2952J</v>
      </c>
      <c r="K53" s="187" t="str">
        <f>VLOOKUP($A53,'[1]Contract Price by Style'!$A$2:$J$1260,6,FALSE)</f>
        <v>Unisex, Navy Insulated Coverall, Jazz Logo</v>
      </c>
      <c r="L53" s="188">
        <f>VLOOKUP($A53,'[1]Contract Price by Style'!$A$2:$J$1260,7,FALSE)</f>
        <v>137.94999999999999</v>
      </c>
      <c r="M53" s="187" t="str">
        <f>VLOOKUP($A53,'[1]Contract Price by Style'!$A$2:$J$1260,8,FALSE)</f>
        <v>Outerwear</v>
      </c>
    </row>
    <row r="54" spans="1:14">
      <c r="A54" s="42">
        <v>23642</v>
      </c>
      <c r="B54" s="46">
        <v>1</v>
      </c>
      <c r="C54" s="92"/>
      <c r="D54" s="42" t="s">
        <v>49</v>
      </c>
      <c r="E54" s="66" t="s">
        <v>193</v>
      </c>
      <c r="F54" s="42" t="str">
        <f t="shared" si="2"/>
        <v>5643J</v>
      </c>
      <c r="G54" s="66" t="str">
        <f>VLOOKUP($A54,'[1]Contract Price by Style'!$A$2:$J$1260,2,FALSE)</f>
        <v>W115</v>
      </c>
      <c r="H54" s="66" t="str">
        <f>VLOOKUP($A54,'[1]Contract Price by Style'!$A$2:$J$1260,3,FALSE)</f>
        <v>B058</v>
      </c>
      <c r="I54" s="66" t="str">
        <f>VLOOKUP($A54,'[1]Contract Price by Style'!$A$2:$J$1260,4,FALSE)</f>
        <v>Uni Nv Ins Vest R/JZ</v>
      </c>
      <c r="J54" s="66" t="str">
        <f>VLOOKUP($A54,'[1]Contract Price by Style'!$A$2:$J$1260,5,FALSE)</f>
        <v>5643J</v>
      </c>
      <c r="K54" s="66" t="str">
        <f>VLOOKUP($A54,'[1]Contract Price by Style'!$A$2:$J$1260,6,FALSE)</f>
        <v>Unisex, Navy Insulated Vest, Jazz Logo</v>
      </c>
      <c r="L54" s="168">
        <f>VLOOKUP($A54,'[1]Contract Price by Style'!$A$2:$J$1260,7,FALSE)</f>
        <v>49.95</v>
      </c>
      <c r="M54" s="66" t="str">
        <f>VLOOKUP($A54,'[1]Contract Price by Style'!$A$2:$J$1260,8,FALSE)</f>
        <v>Vests</v>
      </c>
    </row>
    <row r="55" spans="1:14">
      <c r="A55" s="42">
        <v>23639</v>
      </c>
      <c r="B55" s="206">
        <v>1</v>
      </c>
      <c r="C55" s="219"/>
      <c r="D55" s="202" t="s">
        <v>49</v>
      </c>
      <c r="E55" s="204" t="s">
        <v>158</v>
      </c>
      <c r="F55" s="42" t="str">
        <f t="shared" si="2"/>
        <v>5964J</v>
      </c>
      <c r="G55" s="66" t="str">
        <f>VLOOKUP($A55,'[1]Contract Price by Style'!$A$2:$J$1260,2,FALSE)</f>
        <v>W123</v>
      </c>
      <c r="H55" s="66" t="str">
        <f>VLOOKUP($A55,'[1]Contract Price by Style'!$A$2:$J$1260,3,FALSE)</f>
        <v>B057</v>
      </c>
      <c r="I55" s="66" t="str">
        <f>VLOOKUP($A55,'[1]Contract Price by Style'!$A$2:$J$1260,4,FALSE)</f>
        <v>Uni Nv MidWeight Parka/JZ</v>
      </c>
      <c r="J55" s="66" t="str">
        <f>VLOOKUP($A55,'[1]Contract Price by Style'!$A$2:$J$1260,5,FALSE)</f>
        <v>5964J</v>
      </c>
      <c r="K55" s="66" t="str">
        <f>VLOOKUP($A55,'[1]Contract Price by Style'!$A$2:$J$1260,6,FALSE)</f>
        <v>Unisex, Navy Midweight Parka, Jazz Logo</v>
      </c>
      <c r="L55" s="168">
        <f>VLOOKUP($A55,'[1]Contract Price by Style'!$A$2:$J$1260,7,FALSE)</f>
        <v>137.94999999999999</v>
      </c>
      <c r="M55" s="66" t="str">
        <f>VLOOKUP($A55,'[1]Contract Price by Style'!$A$2:$J$1260,8,FALSE)</f>
        <v>Outerwear</v>
      </c>
    </row>
    <row r="56" spans="1:14">
      <c r="A56" s="42">
        <v>23631</v>
      </c>
      <c r="B56" s="208"/>
      <c r="C56" s="214"/>
      <c r="D56" s="203"/>
      <c r="E56" s="205"/>
      <c r="F56" s="42" t="str">
        <f t="shared" si="2"/>
        <v>5966J</v>
      </c>
      <c r="G56" s="66" t="str">
        <f>VLOOKUP($A56,'[1]Contract Price by Style'!$A$2:$J$1260,2,FALSE)</f>
        <v>W117</v>
      </c>
      <c r="H56" s="66" t="str">
        <f>VLOOKUP($A56,'[1]Contract Price by Style'!$A$2:$J$1260,3,FALSE)</f>
        <v>B082</v>
      </c>
      <c r="I56" s="66" t="str">
        <f>VLOOKUP($A56,'[1]Contract Price by Style'!$A$2:$J$1260,4,FALSE)</f>
        <v>Uni Goose Parka R/JZ</v>
      </c>
      <c r="J56" s="66" t="str">
        <f>VLOOKUP($A56,'[1]Contract Price by Style'!$A$2:$J$1260,5,FALSE)</f>
        <v>5966J</v>
      </c>
      <c r="K56" s="66" t="str">
        <f>VLOOKUP($A56,'[1]Contract Price by Style'!$A$2:$J$1260,6,FALSE)</f>
        <v>Unisex, Navy Goose Down Parka, Jazz Logo</v>
      </c>
      <c r="L56" s="168">
        <f>VLOOKUP($A56,'[1]Contract Price by Style'!$A$2:$J$1260,7,FALSE)</f>
        <v>249.95</v>
      </c>
      <c r="M56" s="66" t="str">
        <f>VLOOKUP($A56,'[1]Contract Price by Style'!$A$2:$J$1260,8,FALSE)</f>
        <v>Outerwear</v>
      </c>
    </row>
    <row r="57" spans="1:14" s="196" customFormat="1">
      <c r="A57" s="191">
        <v>8931</v>
      </c>
      <c r="B57" s="192">
        <v>1</v>
      </c>
      <c r="C57" s="198"/>
      <c r="D57" s="198" t="s">
        <v>49</v>
      </c>
      <c r="E57" s="194" t="s">
        <v>193</v>
      </c>
      <c r="F57" s="191">
        <f t="shared" si="2"/>
        <v>985309</v>
      </c>
      <c r="G57" s="194" t="str">
        <f>VLOOKUP($A57,'[1]Contract Price by Style'!$A$2:$J$1260,2,FALSE)</f>
        <v>NONE</v>
      </c>
      <c r="H57" s="194" t="str">
        <f>VLOOKUP($A57,'[1]Contract Price by Style'!$A$2:$J$1260,3,FALSE)</f>
        <v>TO BE ADDED</v>
      </c>
      <c r="I57" s="194" t="str">
        <f>VLOOKUP($A57,'[1]Contract Price by Style'!$A$2:$J$1260,4,FALSE)</f>
        <v>Jazz high vis Windbreaker</v>
      </c>
      <c r="J57" s="194">
        <f>VLOOKUP($A57,'[1]Contract Price by Style'!$A$2:$J$1260,5,FALSE)</f>
        <v>985309</v>
      </c>
      <c r="K57" s="194" t="str">
        <f>VLOOKUP($A57,'[1]Contract Price by Style'!$A$2:$J$1260,6,FALSE)</f>
        <v>Unisex, Hi-Vis Windbreaker, Jazz logo</v>
      </c>
      <c r="L57" s="197">
        <f>VLOOKUP($A57,'[1]Contract Price by Style'!$A$2:$J$1260,7,FALSE)</f>
        <v>99.95</v>
      </c>
      <c r="M57" s="194" t="str">
        <f>VLOOKUP($A57,'[1]Contract Price by Style'!$A$2:$J$1260,8,FALSE)</f>
        <v>Outerwear</v>
      </c>
    </row>
    <row r="58" spans="1:14">
      <c r="A58" s="42">
        <v>23643</v>
      </c>
      <c r="B58" s="46">
        <v>1</v>
      </c>
      <c r="C58" s="92"/>
      <c r="D58" s="42" t="s">
        <v>84</v>
      </c>
      <c r="E58" s="66" t="s">
        <v>193</v>
      </c>
      <c r="F58" s="42" t="str">
        <f t="shared" si="2"/>
        <v>5965J</v>
      </c>
      <c r="G58" s="66" t="str">
        <f>VLOOKUP($A58,'[1]Contract Price by Style'!$A$2:$J$1260,2,FALSE)</f>
        <v>W111</v>
      </c>
      <c r="H58" s="66" t="str">
        <f>VLOOKUP($A58,'[1]Contract Price by Style'!$A$2:$J$1260,3,FALSE)</f>
        <v>B081</v>
      </c>
      <c r="I58" s="66" t="str">
        <f>VLOOKUP($A58,'[1]Contract Price by Style'!$A$2:$J$1260,4,FALSE)</f>
        <v>Uni Nv Windbreaker R/JZ</v>
      </c>
      <c r="J58" s="66" t="str">
        <f>VLOOKUP($A58,'[1]Contract Price by Style'!$A$2:$J$1260,5,FALSE)</f>
        <v>5965J</v>
      </c>
      <c r="K58" s="66" t="str">
        <f>VLOOKUP($A58,'[1]Contract Price by Style'!$A$2:$J$1260,6,FALSE)</f>
        <v xml:space="preserve">Unisex, Navy Windbreaker, Jazz Logo </v>
      </c>
      <c r="L58" s="168">
        <f>VLOOKUP($A58,'[1]Contract Price by Style'!$A$2:$J$1260,7,FALSE)</f>
        <v>54.99</v>
      </c>
      <c r="M58" s="66" t="str">
        <f>VLOOKUP($A58,'[1]Contract Price by Style'!$A$2:$J$1260,8,FALSE)</f>
        <v>Outerwear</v>
      </c>
    </row>
    <row r="59" spans="1:14">
      <c r="A59" s="42">
        <v>21644</v>
      </c>
      <c r="B59" s="46">
        <v>1</v>
      </c>
      <c r="C59" s="43"/>
      <c r="D59" s="60" t="s">
        <v>93</v>
      </c>
      <c r="E59" s="66" t="s">
        <v>171</v>
      </c>
      <c r="F59" s="42" t="str">
        <f t="shared" si="2"/>
        <v>V130J</v>
      </c>
      <c r="G59" s="66" t="str">
        <f>VLOOKUP($A59,'[1]Contract Price by Style'!$A$2:$J$1260,2,FALSE)</f>
        <v>S100-S</v>
      </c>
      <c r="H59" s="66" t="str">
        <f>VLOOKUP($A59,'[1]Contract Price by Style'!$A$2:$J$1260,3,FALSE)</f>
        <v>B095</v>
      </c>
      <c r="I59" s="66" t="str">
        <f>VLOOKUP($A59,'[1]Contract Price by Style'!$A$2:$J$1260,4,FALSE)</f>
        <v>Hi Vis Yellow Vest/JZ</v>
      </c>
      <c r="J59" s="66" t="str">
        <f>VLOOKUP($A59,'[1]Contract Price by Style'!$A$2:$J$1260,5,FALSE)</f>
        <v>V130J</v>
      </c>
      <c r="K59" s="66" t="str">
        <f>VLOOKUP($A59,'[1]Contract Price by Style'!$A$2:$J$1260,6,FALSE)</f>
        <v>Unisex, Yellow Hi-Vis Vest, Jazz Logo</v>
      </c>
      <c r="L59" s="168">
        <f>VLOOKUP($A59,'[1]Contract Price by Style'!$A$2:$J$1260,7,FALSE)</f>
        <v>15.95</v>
      </c>
      <c r="M59" s="66" t="str">
        <f>VLOOKUP($A59,'[1]Contract Price by Style'!$A$2:$J$1260,8,FALSE)</f>
        <v>Vests</v>
      </c>
    </row>
    <row r="60" spans="1:14">
      <c r="A60" s="42">
        <v>2935</v>
      </c>
      <c r="B60" s="46">
        <v>1</v>
      </c>
      <c r="C60" s="92"/>
      <c r="D60" s="42" t="s">
        <v>49</v>
      </c>
      <c r="E60" s="66" t="s">
        <v>193</v>
      </c>
      <c r="F60" s="42">
        <f t="shared" si="2"/>
        <v>6111</v>
      </c>
      <c r="G60" s="66" t="str">
        <f>VLOOKUP($A60,'[1]Contract Price by Style'!$A$2:$J$1260,2,FALSE)</f>
        <v>W105</v>
      </c>
      <c r="H60" s="66" t="str">
        <f>VLOOKUP($A60,'[1]Contract Price by Style'!$A$2:$J$1260,3,FALSE)</f>
        <v>B128</v>
      </c>
      <c r="I60" s="66" t="str">
        <f>VLOOKUP($A60,'[1]Contract Price by Style'!$A$2:$J$1260,4,FALSE)</f>
        <v>Men Blk Leather Belt</v>
      </c>
      <c r="J60" s="66">
        <f>VLOOKUP($A60,'[1]Contract Price by Style'!$A$2:$J$1260,5,FALSE)</f>
        <v>6111</v>
      </c>
      <c r="K60" s="66" t="str">
        <f>VLOOKUP($A60,'[1]Contract Price by Style'!$A$2:$J$1260,6,FALSE)</f>
        <v>Unisex, Black Leather Work Belt, Silver Buckle</v>
      </c>
      <c r="L60" s="168">
        <f>VLOOKUP($A60,'[1]Contract Price by Style'!$A$2:$J$1260,7,FALSE)</f>
        <v>13.209</v>
      </c>
      <c r="M60" s="66" t="str">
        <f>VLOOKUP($A60,'[1]Contract Price by Style'!$A$2:$J$1260,8,FALSE)</f>
        <v>Accessories</v>
      </c>
    </row>
    <row r="61" spans="1:14" s="260" customFormat="1" ht="18" customHeight="1">
      <c r="A61" s="256">
        <v>22127</v>
      </c>
      <c r="B61" s="257">
        <v>1</v>
      </c>
      <c r="C61" s="257"/>
      <c r="D61" s="256" t="s">
        <v>46</v>
      </c>
      <c r="E61" s="151" t="s">
        <v>193</v>
      </c>
      <c r="F61" s="256">
        <f t="shared" si="2"/>
        <v>1597</v>
      </c>
      <c r="G61" s="151" t="str">
        <f>VLOOKUP($A61,'[1]Contract Price by Style'!$A$2:$J$1260,2,FALSE)</f>
        <v>W113</v>
      </c>
      <c r="H61" s="151" t="str">
        <f>VLOOKUP($A61,'[1]Contract Price by Style'!$A$2:$J$1260,3,FALSE)</f>
        <v>B080</v>
      </c>
      <c r="I61" s="151" t="str">
        <f>VLOOKUP($A61,'[1]Contract Price by Style'!$A$2:$J$1260,4,FALSE)</f>
        <v>Uni Nv Wind Pant</v>
      </c>
      <c r="J61" s="151">
        <f>VLOOKUP($A61,'[1]Contract Price by Style'!$A$2:$J$1260,5,FALSE)</f>
        <v>1597</v>
      </c>
      <c r="K61" s="151" t="str">
        <f>VLOOKUP($A61,'[1]Contract Price by Style'!$A$2:$J$1260,6,FALSE)</f>
        <v>Unisex, Navy Wind Pant</v>
      </c>
      <c r="L61" s="258">
        <f>VLOOKUP($A61,'[1]Contract Price by Style'!$A$2:$J$1260,7,FALSE)</f>
        <v>40.99</v>
      </c>
      <c r="M61" s="151" t="str">
        <f>VLOOKUP($A61,'[1]Contract Price by Style'!$A$2:$J$1260,8,FALSE)</f>
        <v>Bottoms</v>
      </c>
      <c r="N61" s="259"/>
    </row>
    <row r="62" spans="1:14">
      <c r="A62" s="42">
        <v>24900</v>
      </c>
      <c r="B62" s="46">
        <v>1</v>
      </c>
      <c r="C62" s="92"/>
      <c r="D62" s="42" t="s">
        <v>46</v>
      </c>
      <c r="E62" s="66" t="s">
        <v>193</v>
      </c>
      <c r="F62" s="42">
        <f t="shared" si="2"/>
        <v>6046</v>
      </c>
      <c r="G62" s="66" t="str">
        <f>VLOOKUP($A62,'[1]Contract Price by Style'!$A$2:$J$1260,2,FALSE)</f>
        <v>D105</v>
      </c>
      <c r="H62" s="66" t="str">
        <f>VLOOKUP($A62,'[1]Contract Price by Style'!$A$2:$J$1260,3,FALSE)</f>
        <v>B028</v>
      </c>
      <c r="I62" s="66" t="str">
        <f>VLOOKUP($A62,'[1]Contract Price by Style'!$A$2:$J$1260,4,FALSE)</f>
        <v>Lanyard Blu wRdChar ACExp</v>
      </c>
      <c r="J62" s="66">
        <f>VLOOKUP($A62,'[1]Contract Price by Style'!$A$2:$J$1260,5,FALSE)</f>
        <v>6046</v>
      </c>
      <c r="K62" s="66" t="str">
        <f>VLOOKUP($A62,'[1]Contract Price by Style'!$A$2:$J$1260,6,FALSE)</f>
        <v>Unisex Air Canada Express Lanyard</v>
      </c>
      <c r="L62" s="168">
        <f>VLOOKUP($A62,'[1]Contract Price by Style'!$A$2:$J$1260,7,FALSE)</f>
        <v>1.7238</v>
      </c>
      <c r="M62" s="66" t="str">
        <f>VLOOKUP($A62,'[1]Contract Price by Style'!$A$2:$J$1260,8,FALSE)</f>
        <v>Accessories</v>
      </c>
    </row>
    <row r="64" spans="1:14">
      <c r="A64" s="249" t="s">
        <v>243</v>
      </c>
      <c r="B64" s="249"/>
      <c r="C64" s="249"/>
      <c r="D64" s="249"/>
      <c r="E64" s="249"/>
      <c r="F64" s="249"/>
    </row>
    <row r="65" spans="1:13">
      <c r="A65" s="76" t="s">
        <v>264</v>
      </c>
      <c r="B65" s="77"/>
      <c r="C65" s="77"/>
      <c r="D65" s="77"/>
      <c r="E65" s="77"/>
      <c r="F65" s="77"/>
    </row>
    <row r="66" spans="1:13" s="41" customFormat="1" ht="45">
      <c r="A66" s="33" t="s">
        <v>211</v>
      </c>
      <c r="B66" s="34" t="s">
        <v>42</v>
      </c>
      <c r="C66" s="34" t="s">
        <v>43</v>
      </c>
      <c r="D66" s="35" t="s">
        <v>212</v>
      </c>
      <c r="E66" s="166" t="s">
        <v>221</v>
      </c>
      <c r="F66" s="37" t="s">
        <v>213</v>
      </c>
      <c r="G66" s="38" t="s">
        <v>214</v>
      </c>
      <c r="H66" s="37" t="s">
        <v>215</v>
      </c>
      <c r="I66" s="37" t="s">
        <v>216</v>
      </c>
      <c r="J66" s="37" t="s">
        <v>217</v>
      </c>
      <c r="K66" s="37" t="s">
        <v>210</v>
      </c>
      <c r="L66" s="167" t="s">
        <v>218</v>
      </c>
      <c r="M66" s="40" t="s">
        <v>219</v>
      </c>
    </row>
    <row r="67" spans="1:13">
      <c r="A67" s="42" t="s">
        <v>278</v>
      </c>
      <c r="B67" s="46">
        <v>1</v>
      </c>
      <c r="C67" s="92"/>
      <c r="D67" s="42" t="s">
        <v>56</v>
      </c>
      <c r="E67" s="47" t="s">
        <v>167</v>
      </c>
      <c r="F67" s="42" t="str">
        <f t="shared" ref="F67:F92" si="4">J67</f>
        <v>9959J</v>
      </c>
      <c r="G67" s="66" t="str">
        <f>VLOOKUP($A67,'[1]Contract Price by Style'!$A$2:$J$1260,2,FALSE)</f>
        <v>S101</v>
      </c>
      <c r="H67" s="66" t="str">
        <f>VLOOKUP($A67,'[1]Contract Price by Style'!$A$2:$J$1260,3,FALSE)</f>
        <v>NONE</v>
      </c>
      <c r="I67" s="66" t="str">
        <f>VLOOKUP($A67,'[1]Contract Price by Style'!$A$2:$J$1260,4,FALSE)</f>
        <v>Uni HiViz Yel Rainsuit</v>
      </c>
      <c r="J67" s="66" t="str">
        <f>VLOOKUP($A67,'[1]Contract Price by Style'!$A$2:$J$1260,5,FALSE)</f>
        <v>9959J</v>
      </c>
      <c r="K67" s="66" t="str">
        <f>VLOOKUP($A67,'[1]Contract Price by Style'!$A$2:$J$1260,6,FALSE)</f>
        <v>Unisex, Hi-Vis Yellow Rainsuit, Jazz Logo</v>
      </c>
      <c r="L67" s="168">
        <f>VLOOKUP($A67,'[1]Contract Price by Style'!$A$2:$J$1260,7,FALSE)</f>
        <v>99.95</v>
      </c>
      <c r="M67" s="66" t="str">
        <f>VLOOKUP($A67,'[1]Contract Price by Style'!$A$2:$J$1260,8,FALSE)</f>
        <v>Outerwear</v>
      </c>
    </row>
    <row r="68" spans="1:13">
      <c r="A68" s="42">
        <v>22312</v>
      </c>
      <c r="B68" s="206">
        <v>1</v>
      </c>
      <c r="C68" s="219"/>
      <c r="D68" s="202" t="s">
        <v>58</v>
      </c>
      <c r="E68" s="215" t="s">
        <v>157</v>
      </c>
      <c r="F68" s="42">
        <f t="shared" si="4"/>
        <v>1956</v>
      </c>
      <c r="G68" s="66" t="str">
        <f>VLOOKUP($A68,'[1]Contract Price by Style'!$A$2:$J$1260,2,FALSE)</f>
        <v>W101-S</v>
      </c>
      <c r="H68" s="66" t="str">
        <f>VLOOKUP($A68,'[1]Contract Price by Style'!$A$2:$J$1260,3,FALSE)</f>
        <v>B150</v>
      </c>
      <c r="I68" s="66" t="str">
        <f>VLOOKUP($A68,'[1]Contract Price by Style'!$A$2:$J$1260,4,FALSE)</f>
        <v>Nvy Cargo Pant</v>
      </c>
      <c r="J68" s="66">
        <f>VLOOKUP($A68,'[1]Contract Price by Style'!$A$2:$J$1260,5,FALSE)</f>
        <v>1956</v>
      </c>
      <c r="K68" s="66" t="str">
        <f>VLOOKUP($A68,'[1]Contract Price by Style'!$A$2:$J$1260,6,FALSE)</f>
        <v>Unisex, Navy Cargo Pant</v>
      </c>
      <c r="L68" s="168">
        <f>VLOOKUP($A68,'[1]Contract Price by Style'!$A$2:$J$1260,7,FALSE)</f>
        <v>17.288999999999998</v>
      </c>
      <c r="M68" s="66" t="str">
        <f>VLOOKUP($A68,'[1]Contract Price by Style'!$A$2:$J$1260,8,FALSE)</f>
        <v>Bottoms</v>
      </c>
    </row>
    <row r="69" spans="1:13">
      <c r="A69" s="42">
        <v>22210</v>
      </c>
      <c r="B69" s="207"/>
      <c r="C69" s="225"/>
      <c r="D69" s="209"/>
      <c r="E69" s="215"/>
      <c r="F69" s="42">
        <f t="shared" si="4"/>
        <v>1930</v>
      </c>
      <c r="G69" s="66" t="str">
        <f>VLOOKUP($A69,'[1]Contract Price by Style'!$A$2:$J$1260,2,FALSE)</f>
        <v>W116</v>
      </c>
      <c r="H69" s="66" t="str">
        <f>VLOOKUP($A69,'[1]Contract Price by Style'!$A$2:$J$1260,3,FALSE)</f>
        <v>B149</v>
      </c>
      <c r="I69" s="66" t="str">
        <f>VLOOKUP($A69,'[1]Contract Price by Style'!$A$2:$J$1260,4,FALSE)</f>
        <v>Nv Twill Flat Pant</v>
      </c>
      <c r="J69" s="66">
        <f>VLOOKUP($A69,'[1]Contract Price by Style'!$A$2:$J$1260,5,FALSE)</f>
        <v>1930</v>
      </c>
      <c r="K69" s="66" t="str">
        <f>VLOOKUP($A69,'[1]Contract Price by Style'!$A$2:$J$1260,6,FALSE)</f>
        <v>Unisex, Navy Flat Front Pant</v>
      </c>
      <c r="L69" s="168">
        <f>VLOOKUP($A69,'[1]Contract Price by Style'!$A$2:$J$1260,7,FALSE)</f>
        <v>17.288999999999998</v>
      </c>
      <c r="M69" s="66" t="str">
        <f>VLOOKUP($A69,'[1]Contract Price by Style'!$A$2:$J$1260,8,FALSE)</f>
        <v>Bottoms</v>
      </c>
    </row>
    <row r="70" spans="1:13">
      <c r="A70" s="42">
        <v>22317</v>
      </c>
      <c r="B70" s="207"/>
      <c r="C70" s="225"/>
      <c r="D70" s="209"/>
      <c r="E70" s="215"/>
      <c r="F70" s="42">
        <f t="shared" si="4"/>
        <v>1957</v>
      </c>
      <c r="G70" s="66" t="str">
        <f>VLOOKUP($A70,'[1]Contract Price by Style'!$A$2:$J$1260,2,FALSE)</f>
        <v>W103</v>
      </c>
      <c r="H70" s="66" t="str">
        <f>VLOOKUP($A70,'[1]Contract Price by Style'!$A$2:$J$1260,3,FALSE)</f>
        <v>B151</v>
      </c>
      <c r="I70" s="66" t="str">
        <f>VLOOKUP($A70,'[1]Contract Price by Style'!$A$2:$J$1260,4,FALSE)</f>
        <v>Nvy Cargo Short</v>
      </c>
      <c r="J70" s="66">
        <f>VLOOKUP($A70,'[1]Contract Price by Style'!$A$2:$J$1260,5,FALSE)</f>
        <v>1957</v>
      </c>
      <c r="K70" s="66" t="str">
        <f>VLOOKUP($A70,'[1]Contract Price by Style'!$A$2:$J$1260,6,FALSE)</f>
        <v>Unisex, Navy Cargo Short</v>
      </c>
      <c r="L70" s="168">
        <f>VLOOKUP($A70,'[1]Contract Price by Style'!$A$2:$J$1260,7,FALSE)</f>
        <v>15.248999999999999</v>
      </c>
      <c r="M70" s="66" t="str">
        <f>VLOOKUP($A70,'[1]Contract Price by Style'!$A$2:$J$1260,8,FALSE)</f>
        <v>Bottoms</v>
      </c>
    </row>
    <row r="71" spans="1:13">
      <c r="A71" s="92">
        <v>22215</v>
      </c>
      <c r="B71" s="207"/>
      <c r="C71" s="214"/>
      <c r="D71" s="209"/>
      <c r="E71" s="215"/>
      <c r="F71" s="42">
        <f t="shared" si="4"/>
        <v>1995</v>
      </c>
      <c r="G71" s="66" t="str">
        <f>VLOOKUP($A71,'[1]Contract Price by Style'!$A$2:$J$1260,2,FALSE)</f>
        <v>W125</v>
      </c>
      <c r="H71" s="66" t="str">
        <f>VLOOKUP($A71,'[1]Contract Price by Style'!$A$2:$J$1260,3,FALSE)</f>
        <v>B148</v>
      </c>
      <c r="I71" s="66" t="str">
        <f>VLOOKUP($A71,'[1]Contract Price by Style'!$A$2:$J$1260,4,FALSE)</f>
        <v>Men Nv Plain Front Short</v>
      </c>
      <c r="J71" s="66">
        <f>VLOOKUP($A71,'[1]Contract Price by Style'!$A$2:$J$1260,5,FALSE)</f>
        <v>1995</v>
      </c>
      <c r="K71" s="66" t="str">
        <f>VLOOKUP($A71,'[1]Contract Price by Style'!$A$2:$J$1260,6,FALSE)</f>
        <v>Male, Navy Flat Front Short</v>
      </c>
      <c r="L71" s="168">
        <f>VLOOKUP($A71,'[1]Contract Price by Style'!$A$2:$J$1260,7,FALSE)</f>
        <v>15.248999999999999</v>
      </c>
      <c r="M71" s="66" t="str">
        <f>VLOOKUP($A71,'[1]Contract Price by Style'!$A$2:$J$1260,8,FALSE)</f>
        <v>Bottoms</v>
      </c>
    </row>
    <row r="72" spans="1:13">
      <c r="A72" s="42">
        <v>23110</v>
      </c>
      <c r="B72" s="206">
        <v>1</v>
      </c>
      <c r="C72" s="219"/>
      <c r="D72" s="202" t="s">
        <v>58</v>
      </c>
      <c r="E72" s="215" t="s">
        <v>157</v>
      </c>
      <c r="F72" s="42" t="str">
        <f t="shared" si="4"/>
        <v>3805J</v>
      </c>
      <c r="G72" s="66" t="str">
        <f>VLOOKUP($A72,'[1]Contract Price by Style'!$A$2:$J$1260,2,FALSE)</f>
        <v>W107</v>
      </c>
      <c r="H72" s="66" t="str">
        <f>VLOOKUP($A72,'[1]Contract Price by Style'!$A$2:$J$1260,3,FALSE)</f>
        <v>B064</v>
      </c>
      <c r="I72" s="66" t="str">
        <f>VLOOKUP($A72,'[1]Contract Price by Style'!$A$2:$J$1260,4,FALSE)</f>
        <v>Uni Blue LS WrkShirt R/JZ</v>
      </c>
      <c r="J72" s="66" t="str">
        <f>VLOOKUP($A72,'[1]Contract Price by Style'!$A$2:$J$1260,5,FALSE)</f>
        <v>3805J</v>
      </c>
      <c r="K72" s="66" t="str">
        <f>VLOOKUP($A72,'[1]Contract Price by Style'!$A$2:$J$1260,6,FALSE)</f>
        <v>Unisex, Blue Long Sleeve Work Shirt, Jazz Logo</v>
      </c>
      <c r="L72" s="168">
        <f>VLOOKUP($A72,'[1]Contract Price by Style'!$A$2:$J$1260,7,FALSE)</f>
        <v>15.81</v>
      </c>
      <c r="M72" s="66" t="str">
        <f>VLOOKUP($A72,'[1]Contract Price by Style'!$A$2:$J$1260,8,FALSE)</f>
        <v>Tops</v>
      </c>
    </row>
    <row r="73" spans="1:13">
      <c r="A73" s="42">
        <v>23111</v>
      </c>
      <c r="B73" s="208"/>
      <c r="C73" s="225"/>
      <c r="D73" s="209"/>
      <c r="E73" s="215"/>
      <c r="F73" s="42" t="str">
        <f t="shared" si="4"/>
        <v>3705J</v>
      </c>
      <c r="G73" s="66" t="str">
        <f>VLOOKUP($A73,'[1]Contract Price by Style'!$A$2:$J$1260,2,FALSE)</f>
        <v>W104-S</v>
      </c>
      <c r="H73" s="66" t="str">
        <f>VLOOKUP($A73,'[1]Contract Price by Style'!$A$2:$J$1260,3,FALSE)</f>
        <v>B063</v>
      </c>
      <c r="I73" s="66" t="str">
        <f>VLOOKUP($A73,'[1]Contract Price by Style'!$A$2:$J$1260,4,FALSE)</f>
        <v>Uni Blue SS Work Shirt/JZ</v>
      </c>
      <c r="J73" s="66" t="str">
        <f>VLOOKUP($A73,'[1]Contract Price by Style'!$A$2:$J$1260,5,FALSE)</f>
        <v>3705J</v>
      </c>
      <c r="K73" s="66" t="str">
        <f>VLOOKUP($A73,'[1]Contract Price by Style'!$A$2:$J$1260,6,FALSE)</f>
        <v>Unisex, Blue Short Sleeve Work Shirt, Jazz Logo</v>
      </c>
      <c r="L73" s="168">
        <f>VLOOKUP($A73,'[1]Contract Price by Style'!$A$2:$J$1260,7,FALSE)</f>
        <v>13.77</v>
      </c>
      <c r="M73" s="66" t="str">
        <f>VLOOKUP($A73,'[1]Contract Price by Style'!$A$2:$J$1260,8,FALSE)</f>
        <v>Tops</v>
      </c>
    </row>
    <row r="74" spans="1:13">
      <c r="A74" s="42">
        <v>23129</v>
      </c>
      <c r="B74" s="206">
        <v>1</v>
      </c>
      <c r="C74" s="225"/>
      <c r="D74" s="209"/>
      <c r="E74" s="215" t="s">
        <v>102</v>
      </c>
      <c r="F74" s="42" t="str">
        <f t="shared" si="4"/>
        <v>2440J</v>
      </c>
      <c r="G74" s="66" t="str">
        <f>VLOOKUP($A74,'[1]Contract Price by Style'!$A$2:$J$1260,2,FALSE)</f>
        <v>W106-S</v>
      </c>
      <c r="H74" s="66" t="str">
        <f>VLOOKUP($A74,'[1]Contract Price by Style'!$A$2:$J$1260,3,FALSE)</f>
        <v>B061</v>
      </c>
      <c r="I74" s="66" t="str">
        <f>VLOOKUP($A74,'[1]Contract Price by Style'!$A$2:$J$1260,4,FALSE)</f>
        <v>Uni Blu SS Golf Shirt/JZ</v>
      </c>
      <c r="J74" s="66" t="str">
        <f>VLOOKUP($A74,'[1]Contract Price by Style'!$A$2:$J$1260,5,FALSE)</f>
        <v>2440J</v>
      </c>
      <c r="K74" s="66" t="str">
        <f>VLOOKUP($A74,'[1]Contract Price by Style'!$A$2:$J$1260,6,FALSE)</f>
        <v>Unisex, Blue Short Sleeve Golf Shirt, Jazz Logo</v>
      </c>
      <c r="L74" s="168">
        <f>VLOOKUP($A74,'[1]Contract Price by Style'!$A$2:$J$1260,7,FALSE)</f>
        <v>17.288999999999998</v>
      </c>
      <c r="M74" s="66" t="str">
        <f>VLOOKUP($A74,'[1]Contract Price by Style'!$A$2:$J$1260,8,FALSE)</f>
        <v>Tops</v>
      </c>
    </row>
    <row r="75" spans="1:13">
      <c r="A75" s="42">
        <v>23131</v>
      </c>
      <c r="B75" s="207"/>
      <c r="C75" s="225"/>
      <c r="D75" s="209"/>
      <c r="E75" s="215"/>
      <c r="F75" s="42" t="str">
        <f t="shared" si="4"/>
        <v>8381J</v>
      </c>
      <c r="G75" s="66" t="str">
        <f>VLOOKUP($A75,'[1]Contract Price by Style'!$A$2:$J$1260,2,FALSE)</f>
        <v>W109</v>
      </c>
      <c r="H75" s="66" t="str">
        <f>VLOOKUP($A75,'[1]Contract Price by Style'!$A$2:$J$1260,3,FALSE)</f>
        <v>B083</v>
      </c>
      <c r="I75" s="66" t="str">
        <f>VLOOKUP($A75,'[1]Contract Price by Style'!$A$2:$J$1260,4,FALSE)</f>
        <v>Uni Nv Mockneck/JZ</v>
      </c>
      <c r="J75" s="66" t="str">
        <f>VLOOKUP($A75,'[1]Contract Price by Style'!$A$2:$J$1260,5,FALSE)</f>
        <v>8381J</v>
      </c>
      <c r="K75" s="66" t="str">
        <f>VLOOKUP($A75,'[1]Contract Price by Style'!$A$2:$J$1260,6,FALSE)</f>
        <v>Unisex, Navy Mockneck , Jazz Logo</v>
      </c>
      <c r="L75" s="168">
        <f>VLOOKUP($A75,'[1]Contract Price by Style'!$A$2:$J$1260,7,FALSE)</f>
        <v>15.248999999999999</v>
      </c>
      <c r="M75" s="66" t="str">
        <f>VLOOKUP($A75,'[1]Contract Price by Style'!$A$2:$J$1260,8,FALSE)</f>
        <v>Tops</v>
      </c>
    </row>
    <row r="76" spans="1:13" s="196" customFormat="1">
      <c r="A76" s="191" t="s">
        <v>268</v>
      </c>
      <c r="B76" s="207"/>
      <c r="C76" s="225"/>
      <c r="D76" s="209"/>
      <c r="E76" s="215"/>
      <c r="F76" s="191" t="str">
        <f t="shared" si="4"/>
        <v>S83202JZ</v>
      </c>
      <c r="G76" s="194" t="str">
        <f>VLOOKUP($A76,'[1]Contract Price by Style'!$A$2:$J$1260,2,FALSE)</f>
        <v>NONE</v>
      </c>
      <c r="H76" s="194" t="str">
        <f>VLOOKUP($A76,'[1]Contract Price by Style'!$A$2:$J$1260,3,FALSE)</f>
        <v>NONE</v>
      </c>
      <c r="I76" s="194" t="str">
        <f>VLOOKUP($A76,'[1]Contract Price by Style'!$A$2:$J$1260,4,FALSE)</f>
        <v>Uni Nvy QtrZip Sweater</v>
      </c>
      <c r="J76" s="194" t="str">
        <f>VLOOKUP($A76,'[1]Contract Price by Style'!$A$2:$J$1260,5,FALSE)</f>
        <v>S83202JZ</v>
      </c>
      <c r="K76" s="194" t="str">
        <f>VLOOKUP($A76,'[1]Contract Price by Style'!$A$2:$J$1260,6,FALSE)</f>
        <v>Unisex, Navy 1/4 Zip Sweatshirt, Jazz Logo</v>
      </c>
      <c r="L76" s="197">
        <f>VLOOKUP($A76,'[1]Contract Price by Style'!$A$2:$J$1260,7,FALSE)</f>
        <v>32.65</v>
      </c>
      <c r="M76" s="194" t="str">
        <f>VLOOKUP($A76,'[1]Contract Price by Style'!$A$2:$J$1260,8,FALSE)</f>
        <v>Tops</v>
      </c>
    </row>
    <row r="77" spans="1:13">
      <c r="A77" s="42">
        <v>23136</v>
      </c>
      <c r="B77" s="208"/>
      <c r="C77" s="225"/>
      <c r="D77" s="209"/>
      <c r="E77" s="215"/>
      <c r="F77" s="42" t="str">
        <f t="shared" si="4"/>
        <v>7662J</v>
      </c>
      <c r="G77" s="66" t="str">
        <f>VLOOKUP($A77,'[1]Contract Price by Style'!$A$2:$J$1260,2,FALSE)</f>
        <v>W110</v>
      </c>
      <c r="H77" s="66" t="str">
        <f>VLOOKUP($A77,'[1]Contract Price by Style'!$A$2:$J$1260,3,FALSE)</f>
        <v>B053</v>
      </c>
      <c r="I77" s="66" t="str">
        <f>VLOOKUP($A77,'[1]Contract Price by Style'!$A$2:$J$1260,4,FALSE)</f>
        <v>Uni Nv CrNk Sweatshirt/JZ</v>
      </c>
      <c r="J77" s="66" t="str">
        <f>VLOOKUP($A77,'[1]Contract Price by Style'!$A$2:$J$1260,5,FALSE)</f>
        <v>7662J</v>
      </c>
      <c r="K77" s="66" t="str">
        <f>VLOOKUP($A77,'[1]Contract Price by Style'!$A$2:$J$1260,6,FALSE)</f>
        <v>Unisex, Navy Crewneck Sweatshirt, Jazz Logo</v>
      </c>
      <c r="L77" s="168">
        <f>VLOOKUP($A77,'[1]Contract Price by Style'!$A$2:$J$1260,7,FALSE)</f>
        <v>16.268999999999998</v>
      </c>
      <c r="M77" s="66" t="str">
        <f>VLOOKUP($A77,'[1]Contract Price by Style'!$A$2:$J$1260,8,FALSE)</f>
        <v>Tops</v>
      </c>
    </row>
    <row r="78" spans="1:13" s="196" customFormat="1" ht="45">
      <c r="A78" s="191" t="s">
        <v>279</v>
      </c>
      <c r="B78" s="192">
        <v>1</v>
      </c>
      <c r="C78" s="214"/>
      <c r="D78" s="203"/>
      <c r="E78" s="194" t="s">
        <v>140</v>
      </c>
      <c r="F78" s="191" t="str">
        <f t="shared" si="4"/>
        <v>250802RJ</v>
      </c>
      <c r="G78" s="194" t="str">
        <f>VLOOKUP($A78,'[1]Contract Price by Style'!$A$2:$J$1260,2,FALSE)</f>
        <v>NONE</v>
      </c>
      <c r="H78" s="194" t="str">
        <f>VLOOKUP($A78,'[1]Contract Price by Style'!$A$2:$J$1260,3,FALSE)</f>
        <v>B23302RJ</v>
      </c>
      <c r="I78" s="194" t="str">
        <f>VLOOKUP($A78,'[1]Contract Price by Style'!$A$2:$J$1260,4,FALSE)</f>
        <v>Uni Nv SS TS with Pkt/JZ</v>
      </c>
      <c r="J78" s="194" t="str">
        <f>VLOOKUP($A78,'[1]Contract Price by Style'!$A$2:$J$1260,5,FALSE)</f>
        <v>250802RJ</v>
      </c>
      <c r="K78" s="194" t="str">
        <f>VLOOKUP($A78,'[1]Contract Price by Style'!$A$2:$J$1260,6,FALSE)</f>
        <v>Unisex, Navy Short Sleeve T-Shirts with Pocket, Jazz Logo - 2 Pack</v>
      </c>
      <c r="L78" s="197">
        <f>VLOOKUP($A78,'[1]Contract Price by Style'!$A$2:$J$1260,7,FALSE)</f>
        <v>18.260000000000002</v>
      </c>
      <c r="M78" s="194" t="str">
        <f>VLOOKUP($A78,'[1]Contract Price by Style'!$A$2:$J$1260,8,FALSE)</f>
        <v>Tops</v>
      </c>
    </row>
    <row r="79" spans="1:13">
      <c r="A79" s="42">
        <v>23632</v>
      </c>
      <c r="B79" s="206">
        <v>1</v>
      </c>
      <c r="C79" s="219"/>
      <c r="D79" s="204" t="s">
        <v>201</v>
      </c>
      <c r="E79" s="215" t="s">
        <v>57</v>
      </c>
      <c r="F79" s="42" t="str">
        <f t="shared" si="4"/>
        <v>M210J</v>
      </c>
      <c r="G79" s="66" t="str">
        <f>VLOOKUP($A79,'[1]Contract Price by Style'!$A$2:$J$1260,2,FALSE)</f>
        <v>W118</v>
      </c>
      <c r="H79" s="66" t="str">
        <f>VLOOKUP($A79,'[1]Contract Price by Style'!$A$2:$J$1260,3,FALSE)</f>
        <v>B154</v>
      </c>
      <c r="I79" s="66" t="str">
        <f>VLOOKUP($A79,'[1]Contract Price by Style'!$A$2:$J$1260,4,FALSE)</f>
        <v>Nvy Coverall Reg Twill/JZ</v>
      </c>
      <c r="J79" s="66" t="str">
        <f>VLOOKUP($A79,'[1]Contract Price by Style'!$A$2:$J$1260,5,FALSE)</f>
        <v>M210J</v>
      </c>
      <c r="K79" s="66" t="str">
        <f>VLOOKUP($A79,'[1]Contract Price by Style'!$A$2:$J$1260,6,FALSE)</f>
        <v>Unisex, Navy Long Sleeve Coverall, Jazz Logo</v>
      </c>
      <c r="L79" s="168">
        <f>VLOOKUP($A79,'[1]Contract Price by Style'!$A$2:$J$1260,7,FALSE)</f>
        <v>33.609000000000002</v>
      </c>
      <c r="M79" s="66" t="str">
        <f>VLOOKUP($A79,'[1]Contract Price by Style'!$A$2:$J$1260,8,FALSE)</f>
        <v>Outerwear</v>
      </c>
    </row>
    <row r="80" spans="1:13">
      <c r="A80" s="42">
        <v>23633</v>
      </c>
      <c r="B80" s="207"/>
      <c r="C80" s="225"/>
      <c r="D80" s="210"/>
      <c r="E80" s="215"/>
      <c r="F80" s="42" t="str">
        <f t="shared" si="4"/>
        <v>M110J</v>
      </c>
      <c r="G80" s="66" t="str">
        <f>VLOOKUP($A80,'[1]Contract Price by Style'!$A$2:$J$1260,2,FALSE)</f>
        <v>W120</v>
      </c>
      <c r="H80" s="66" t="str">
        <f>VLOOKUP($A80,'[1]Contract Price by Style'!$A$2:$J$1260,3,FALSE)</f>
        <v>B086</v>
      </c>
      <c r="I80" s="66" t="str">
        <f>VLOOKUP($A80,'[1]Contract Price by Style'!$A$2:$J$1260,4,FALSE)</f>
        <v>Uni Nv SS Coverall R/JZ</v>
      </c>
      <c r="J80" s="66" t="str">
        <f>VLOOKUP($A80,'[1]Contract Price by Style'!$A$2:$J$1260,5,FALSE)</f>
        <v>M110J</v>
      </c>
      <c r="K80" s="66" t="str">
        <f>VLOOKUP($A80,'[1]Contract Price by Style'!$A$2:$J$1260,6,FALSE)</f>
        <v>Unisex, Navy Short Sleeve Coverall, Jazz Logo</v>
      </c>
      <c r="L80" s="168">
        <f>VLOOKUP($A80,'[1]Contract Price by Style'!$A$2:$J$1260,7,FALSE)</f>
        <v>30.548999999999999</v>
      </c>
      <c r="M80" s="66" t="str">
        <f>VLOOKUP($A80,'[1]Contract Price by Style'!$A$2:$J$1260,8,FALSE)</f>
        <v>Outerwear</v>
      </c>
    </row>
    <row r="81" spans="1:14">
      <c r="A81" s="42">
        <v>23630</v>
      </c>
      <c r="B81" s="207"/>
      <c r="C81" s="225"/>
      <c r="D81" s="210"/>
      <c r="E81" s="215"/>
      <c r="F81" s="42" t="str">
        <f t="shared" si="4"/>
        <v>4965J</v>
      </c>
      <c r="G81" s="66" t="str">
        <f>VLOOKUP($A81,'[1]Contract Price by Style'!$A$2:$J$1260,2,FALSE)</f>
        <v>W127</v>
      </c>
      <c r="H81" s="66" t="str">
        <f>VLOOKUP($A81,'[1]Contract Price by Style'!$A$2:$J$1260,3,FALSE)</f>
        <v>B153</v>
      </c>
      <c r="I81" s="66" t="str">
        <f>VLOOKUP($A81,'[1]Contract Price by Style'!$A$2:$J$1260,4,FALSE)</f>
        <v>Nvy Shop Coat w Pkts/JZ</v>
      </c>
      <c r="J81" s="66" t="str">
        <f>VLOOKUP($A81,'[1]Contract Price by Style'!$A$2:$J$1260,5,FALSE)</f>
        <v>4965J</v>
      </c>
      <c r="K81" s="66" t="str">
        <f>VLOOKUP($A81,'[1]Contract Price by Style'!$A$2:$J$1260,6,FALSE)</f>
        <v>Unisex, Navy Shopcoat with Pockets, Jazz Logo</v>
      </c>
      <c r="L81" s="168">
        <f>VLOOKUP($A81,'[1]Contract Price by Style'!$A$2:$J$1260,7,FALSE)</f>
        <v>20.349</v>
      </c>
      <c r="M81" s="66" t="str">
        <f>VLOOKUP($A81,'[1]Contract Price by Style'!$A$2:$J$1260,8,FALSE)</f>
        <v>Outerwear</v>
      </c>
    </row>
    <row r="82" spans="1:14" s="90" customFormat="1" ht="30">
      <c r="A82" s="81">
        <v>23641</v>
      </c>
      <c r="B82" s="207"/>
      <c r="C82" s="225"/>
      <c r="D82" s="210"/>
      <c r="E82" s="215"/>
      <c r="F82" s="81" t="str">
        <f t="shared" si="4"/>
        <v>M212J</v>
      </c>
      <c r="G82" s="82" t="str">
        <f>VLOOKUP($A82,'[1]Contract Price by Style'!$A$2:$J$1260,2,FALSE)</f>
        <v>W124</v>
      </c>
      <c r="H82" s="82" t="str">
        <f>VLOOKUP($A82,'[1]Contract Price by Style'!$A$2:$J$1260,3,FALSE)</f>
        <v>B155</v>
      </c>
      <c r="I82" s="82" t="str">
        <f>VLOOKUP($A82,'[1]Contract Price by Style'!$A$2:$J$1260,4,FALSE)</f>
        <v>Nvy Cvrl Cttn BtnFront/JZ</v>
      </c>
      <c r="J82" s="82" t="str">
        <f>VLOOKUP($A82,'[1]Contract Price by Style'!$A$2:$J$1260,5,FALSE)</f>
        <v>M212J</v>
      </c>
      <c r="K82" s="82" t="str">
        <f>VLOOKUP($A82,'[1]Contract Price by Style'!$A$2:$J$1260,6,FALSE)</f>
        <v>Unisex, Navy Button Front Long Sleeve Coverall, 100% Cotton, Jazz Logo</v>
      </c>
      <c r="L82" s="170">
        <f>VLOOKUP($A82,'[1]Contract Price by Style'!$A$2:$J$1260,7,FALSE)</f>
        <v>35.649000000000001</v>
      </c>
      <c r="M82" s="82" t="str">
        <f>VLOOKUP($A82,'[1]Contract Price by Style'!$A$2:$J$1260,8,FALSE)</f>
        <v>Outerwear</v>
      </c>
    </row>
    <row r="83" spans="1:14" s="189" customFormat="1">
      <c r="A83" s="186">
        <v>23126</v>
      </c>
      <c r="B83" s="208"/>
      <c r="C83" s="214"/>
      <c r="D83" s="205"/>
      <c r="E83" s="215"/>
      <c r="F83" s="186" t="str">
        <f t="shared" si="4"/>
        <v>2952J</v>
      </c>
      <c r="G83" s="187" t="str">
        <f>VLOOKUP($A83,'[1]Contract Price by Style'!$A$2:$J$1260,2,FALSE)</f>
        <v>W122</v>
      </c>
      <c r="H83" s="187" t="str">
        <f>VLOOKUP($A83,'[1]Contract Price by Style'!$A$2:$J$1260,3,FALSE)</f>
        <v>B056</v>
      </c>
      <c r="I83" s="187" t="str">
        <f>VLOOKUP($A83,'[1]Contract Price by Style'!$A$2:$J$1260,4,FALSE)</f>
        <v>Uni Nv Ins Coverall R/JZ</v>
      </c>
      <c r="J83" s="187" t="str">
        <f>VLOOKUP($A83,'[1]Contract Price by Style'!$A$2:$J$1260,5,FALSE)</f>
        <v>2952J</v>
      </c>
      <c r="K83" s="187" t="str">
        <f>VLOOKUP($A83,'[1]Contract Price by Style'!$A$2:$J$1260,6,FALSE)</f>
        <v>Unisex, Navy Insulated Coverall, Jazz Logo</v>
      </c>
      <c r="L83" s="188">
        <f>VLOOKUP($A83,'[1]Contract Price by Style'!$A$2:$J$1260,7,FALSE)</f>
        <v>137.94999999999999</v>
      </c>
      <c r="M83" s="187" t="str">
        <f>VLOOKUP($A83,'[1]Contract Price by Style'!$A$2:$J$1260,8,FALSE)</f>
        <v>Outerwear</v>
      </c>
    </row>
    <row r="84" spans="1:14">
      <c r="A84" s="42">
        <v>23642</v>
      </c>
      <c r="B84" s="46">
        <v>1</v>
      </c>
      <c r="C84" s="92"/>
      <c r="D84" s="42" t="s">
        <v>49</v>
      </c>
      <c r="E84" s="66" t="s">
        <v>193</v>
      </c>
      <c r="F84" s="42" t="str">
        <f t="shared" si="4"/>
        <v>5643J</v>
      </c>
      <c r="G84" s="66" t="str">
        <f>VLOOKUP($A84,'[1]Contract Price by Style'!$A$2:$J$1260,2,FALSE)</f>
        <v>W115</v>
      </c>
      <c r="H84" s="66" t="str">
        <f>VLOOKUP($A84,'[1]Contract Price by Style'!$A$2:$J$1260,3,FALSE)</f>
        <v>B058</v>
      </c>
      <c r="I84" s="66" t="str">
        <f>VLOOKUP($A84,'[1]Contract Price by Style'!$A$2:$J$1260,4,FALSE)</f>
        <v>Uni Nv Ins Vest R/JZ</v>
      </c>
      <c r="J84" s="66" t="str">
        <f>VLOOKUP($A84,'[1]Contract Price by Style'!$A$2:$J$1260,5,FALSE)</f>
        <v>5643J</v>
      </c>
      <c r="K84" s="66" t="str">
        <f>VLOOKUP($A84,'[1]Contract Price by Style'!$A$2:$J$1260,6,FALSE)</f>
        <v>Unisex, Navy Insulated Vest, Jazz Logo</v>
      </c>
      <c r="L84" s="168">
        <f>VLOOKUP($A84,'[1]Contract Price by Style'!$A$2:$J$1260,7,FALSE)</f>
        <v>49.95</v>
      </c>
      <c r="M84" s="66" t="str">
        <f>VLOOKUP($A84,'[1]Contract Price by Style'!$A$2:$J$1260,8,FALSE)</f>
        <v>Vests</v>
      </c>
    </row>
    <row r="85" spans="1:14">
      <c r="A85" s="42">
        <v>23639</v>
      </c>
      <c r="B85" s="206">
        <v>1</v>
      </c>
      <c r="C85" s="219"/>
      <c r="D85" s="202" t="s">
        <v>49</v>
      </c>
      <c r="E85" s="204" t="s">
        <v>158</v>
      </c>
      <c r="F85" s="42" t="str">
        <f t="shared" si="4"/>
        <v>5964J</v>
      </c>
      <c r="G85" s="66" t="str">
        <f>VLOOKUP($A85,'[1]Contract Price by Style'!$A$2:$J$1260,2,FALSE)</f>
        <v>W123</v>
      </c>
      <c r="H85" s="66" t="str">
        <f>VLOOKUP($A85,'[1]Contract Price by Style'!$A$2:$J$1260,3,FALSE)</f>
        <v>B057</v>
      </c>
      <c r="I85" s="66" t="str">
        <f>VLOOKUP($A85,'[1]Contract Price by Style'!$A$2:$J$1260,4,FALSE)</f>
        <v>Uni Nv MidWeight Parka/JZ</v>
      </c>
      <c r="J85" s="66" t="str">
        <f>VLOOKUP($A85,'[1]Contract Price by Style'!$A$2:$J$1260,5,FALSE)</f>
        <v>5964J</v>
      </c>
      <c r="K85" s="66" t="str">
        <f>VLOOKUP($A85,'[1]Contract Price by Style'!$A$2:$J$1260,6,FALSE)</f>
        <v>Unisex, Navy Midweight Parka, Jazz Logo</v>
      </c>
      <c r="L85" s="168">
        <f>VLOOKUP($A85,'[1]Contract Price by Style'!$A$2:$J$1260,7,FALSE)</f>
        <v>137.94999999999999</v>
      </c>
      <c r="M85" s="66" t="str">
        <f>VLOOKUP($A85,'[1]Contract Price by Style'!$A$2:$J$1260,8,FALSE)</f>
        <v>Outerwear</v>
      </c>
    </row>
    <row r="86" spans="1:14">
      <c r="A86" s="42">
        <v>23631</v>
      </c>
      <c r="B86" s="208"/>
      <c r="C86" s="214"/>
      <c r="D86" s="203"/>
      <c r="E86" s="205"/>
      <c r="F86" s="42" t="str">
        <f t="shared" si="4"/>
        <v>5966J</v>
      </c>
      <c r="G86" s="66" t="str">
        <f>VLOOKUP($A86,'[1]Contract Price by Style'!$A$2:$J$1260,2,FALSE)</f>
        <v>W117</v>
      </c>
      <c r="H86" s="66" t="str">
        <f>VLOOKUP($A86,'[1]Contract Price by Style'!$A$2:$J$1260,3,FALSE)</f>
        <v>B082</v>
      </c>
      <c r="I86" s="66" t="str">
        <f>VLOOKUP($A86,'[1]Contract Price by Style'!$A$2:$J$1260,4,FALSE)</f>
        <v>Uni Goose Parka R/JZ</v>
      </c>
      <c r="J86" s="66" t="str">
        <f>VLOOKUP($A86,'[1]Contract Price by Style'!$A$2:$J$1260,5,FALSE)</f>
        <v>5966J</v>
      </c>
      <c r="K86" s="66" t="str">
        <f>VLOOKUP($A86,'[1]Contract Price by Style'!$A$2:$J$1260,6,FALSE)</f>
        <v>Unisex, Navy Goose Down Parka, Jazz Logo</v>
      </c>
      <c r="L86" s="168">
        <f>VLOOKUP($A86,'[1]Contract Price by Style'!$A$2:$J$1260,7,FALSE)</f>
        <v>249.95</v>
      </c>
      <c r="M86" s="66" t="str">
        <f>VLOOKUP($A86,'[1]Contract Price by Style'!$A$2:$J$1260,8,FALSE)</f>
        <v>Outerwear</v>
      </c>
    </row>
    <row r="87" spans="1:14" s="196" customFormat="1">
      <c r="A87" s="191">
        <v>8931</v>
      </c>
      <c r="B87" s="192">
        <v>1</v>
      </c>
      <c r="C87" s="191"/>
      <c r="D87" s="191" t="s">
        <v>49</v>
      </c>
      <c r="E87" s="194" t="s">
        <v>193</v>
      </c>
      <c r="F87" s="191">
        <f t="shared" si="4"/>
        <v>985309</v>
      </c>
      <c r="G87" s="194" t="str">
        <f>VLOOKUP($A87,'[1]Contract Price by Style'!$A$2:$J$1260,2,FALSE)</f>
        <v>NONE</v>
      </c>
      <c r="H87" s="194" t="str">
        <f>VLOOKUP($A87,'[1]Contract Price by Style'!$A$2:$J$1260,3,FALSE)</f>
        <v>TO BE ADDED</v>
      </c>
      <c r="I87" s="194" t="str">
        <f>VLOOKUP($A87,'[1]Contract Price by Style'!$A$2:$J$1260,4,FALSE)</f>
        <v>Jazz high vis Windbreaker</v>
      </c>
      <c r="J87" s="194">
        <f>VLOOKUP($A87,'[1]Contract Price by Style'!$A$2:$J$1260,5,FALSE)</f>
        <v>985309</v>
      </c>
      <c r="K87" s="194" t="str">
        <f>VLOOKUP($A87,'[1]Contract Price by Style'!$A$2:$J$1260,6,FALSE)</f>
        <v>Unisex, Hi-Vis Windbreaker, Jazz logo</v>
      </c>
      <c r="L87" s="197">
        <f>VLOOKUP($A87,'[1]Contract Price by Style'!$A$2:$J$1260,7,FALSE)</f>
        <v>99.95</v>
      </c>
      <c r="M87" s="194" t="str">
        <f>VLOOKUP($A87,'[1]Contract Price by Style'!$A$2:$J$1260,8,FALSE)</f>
        <v>Outerwear</v>
      </c>
    </row>
    <row r="88" spans="1:14">
      <c r="A88" s="42">
        <v>23643</v>
      </c>
      <c r="B88" s="46">
        <v>1</v>
      </c>
      <c r="C88" s="92"/>
      <c r="D88" s="61" t="s">
        <v>49</v>
      </c>
      <c r="E88" s="66" t="s">
        <v>193</v>
      </c>
      <c r="F88" s="42" t="str">
        <f t="shared" si="4"/>
        <v>5965J</v>
      </c>
      <c r="G88" s="66" t="str">
        <f>VLOOKUP($A88,'[1]Contract Price by Style'!$A$2:$J$1260,2,FALSE)</f>
        <v>W111</v>
      </c>
      <c r="H88" s="66" t="str">
        <f>VLOOKUP($A88,'[1]Contract Price by Style'!$A$2:$J$1260,3,FALSE)</f>
        <v>B081</v>
      </c>
      <c r="I88" s="66" t="str">
        <f>VLOOKUP($A88,'[1]Contract Price by Style'!$A$2:$J$1260,4,FALSE)</f>
        <v>Uni Nv Windbreaker R/JZ</v>
      </c>
      <c r="J88" s="66" t="str">
        <f>VLOOKUP($A88,'[1]Contract Price by Style'!$A$2:$J$1260,5,FALSE)</f>
        <v>5965J</v>
      </c>
      <c r="K88" s="66" t="str">
        <f>VLOOKUP($A88,'[1]Contract Price by Style'!$A$2:$J$1260,6,FALSE)</f>
        <v xml:space="preserve">Unisex, Navy Windbreaker, Jazz Logo </v>
      </c>
      <c r="L88" s="168">
        <f>VLOOKUP($A88,'[1]Contract Price by Style'!$A$2:$J$1260,7,FALSE)</f>
        <v>54.99</v>
      </c>
      <c r="M88" s="66" t="str">
        <f>VLOOKUP($A88,'[1]Contract Price by Style'!$A$2:$J$1260,8,FALSE)</f>
        <v>Outerwear</v>
      </c>
    </row>
    <row r="89" spans="1:14">
      <c r="A89" s="42">
        <v>21644</v>
      </c>
      <c r="B89" s="46">
        <v>1</v>
      </c>
      <c r="C89" s="43"/>
      <c r="D89" s="62" t="s">
        <v>93</v>
      </c>
      <c r="E89" s="66" t="s">
        <v>168</v>
      </c>
      <c r="F89" s="42" t="str">
        <f t="shared" si="4"/>
        <v>V130J</v>
      </c>
      <c r="G89" s="66" t="str">
        <f>VLOOKUP($A89,'[1]Contract Price by Style'!$A$2:$J$1260,2,FALSE)</f>
        <v>S100-S</v>
      </c>
      <c r="H89" s="66" t="str">
        <f>VLOOKUP($A89,'[1]Contract Price by Style'!$A$2:$J$1260,3,FALSE)</f>
        <v>B095</v>
      </c>
      <c r="I89" s="66" t="str">
        <f>VLOOKUP($A89,'[1]Contract Price by Style'!$A$2:$J$1260,4,FALSE)</f>
        <v>Hi Vis Yellow Vest/JZ</v>
      </c>
      <c r="J89" s="66" t="str">
        <f>VLOOKUP($A89,'[1]Contract Price by Style'!$A$2:$J$1260,5,FALSE)</f>
        <v>V130J</v>
      </c>
      <c r="K89" s="66" t="str">
        <f>VLOOKUP($A89,'[1]Contract Price by Style'!$A$2:$J$1260,6,FALSE)</f>
        <v>Unisex, Yellow Hi-Vis Vest, Jazz Logo</v>
      </c>
      <c r="L89" s="168">
        <f>VLOOKUP($A89,'[1]Contract Price by Style'!$A$2:$J$1260,7,FALSE)</f>
        <v>15.95</v>
      </c>
      <c r="M89" s="66" t="str">
        <f>VLOOKUP($A89,'[1]Contract Price by Style'!$A$2:$J$1260,8,FALSE)</f>
        <v>Vests</v>
      </c>
    </row>
    <row r="90" spans="1:14">
      <c r="A90" s="42">
        <v>2935</v>
      </c>
      <c r="B90" s="46">
        <v>1</v>
      </c>
      <c r="C90" s="92"/>
      <c r="D90" s="42" t="s">
        <v>49</v>
      </c>
      <c r="E90" s="66" t="s">
        <v>193</v>
      </c>
      <c r="F90" s="42">
        <f t="shared" si="4"/>
        <v>6111</v>
      </c>
      <c r="G90" s="66" t="str">
        <f>VLOOKUP($A90,'[1]Contract Price by Style'!$A$2:$J$1260,2,FALSE)</f>
        <v>W105</v>
      </c>
      <c r="H90" s="66" t="str">
        <f>VLOOKUP($A90,'[1]Contract Price by Style'!$A$2:$J$1260,3,FALSE)</f>
        <v>B128</v>
      </c>
      <c r="I90" s="66" t="str">
        <f>VLOOKUP($A90,'[1]Contract Price by Style'!$A$2:$J$1260,4,FALSE)</f>
        <v>Men Blk Leather Belt</v>
      </c>
      <c r="J90" s="66">
        <f>VLOOKUP($A90,'[1]Contract Price by Style'!$A$2:$J$1260,5,FALSE)</f>
        <v>6111</v>
      </c>
      <c r="K90" s="66" t="str">
        <f>VLOOKUP($A90,'[1]Contract Price by Style'!$A$2:$J$1260,6,FALSE)</f>
        <v>Unisex, Black Leather Work Belt, Silver Buckle</v>
      </c>
      <c r="L90" s="168">
        <f>VLOOKUP($A90,'[1]Contract Price by Style'!$A$2:$J$1260,7,FALSE)</f>
        <v>13.209</v>
      </c>
      <c r="M90" s="66" t="str">
        <f>VLOOKUP($A90,'[1]Contract Price by Style'!$A$2:$J$1260,8,FALSE)</f>
        <v>Accessories</v>
      </c>
    </row>
    <row r="91" spans="1:14" s="260" customFormat="1" ht="18" customHeight="1">
      <c r="A91" s="256">
        <v>22127</v>
      </c>
      <c r="B91" s="257">
        <v>1</v>
      </c>
      <c r="C91" s="257"/>
      <c r="D91" s="256" t="s">
        <v>46</v>
      </c>
      <c r="E91" s="151" t="s">
        <v>193</v>
      </c>
      <c r="F91" s="256">
        <f t="shared" si="4"/>
        <v>1597</v>
      </c>
      <c r="G91" s="151" t="str">
        <f>VLOOKUP($A91,'[1]Contract Price by Style'!$A$2:$J$1260,2,FALSE)</f>
        <v>W113</v>
      </c>
      <c r="H91" s="151" t="str">
        <f>VLOOKUP($A91,'[1]Contract Price by Style'!$A$2:$J$1260,3,FALSE)</f>
        <v>B080</v>
      </c>
      <c r="I91" s="151" t="str">
        <f>VLOOKUP($A91,'[1]Contract Price by Style'!$A$2:$J$1260,4,FALSE)</f>
        <v>Uni Nv Wind Pant</v>
      </c>
      <c r="J91" s="151">
        <f>VLOOKUP($A91,'[1]Contract Price by Style'!$A$2:$J$1260,5,FALSE)</f>
        <v>1597</v>
      </c>
      <c r="K91" s="151" t="str">
        <f>VLOOKUP($A91,'[1]Contract Price by Style'!$A$2:$J$1260,6,FALSE)</f>
        <v>Unisex, Navy Wind Pant</v>
      </c>
      <c r="L91" s="258">
        <f>VLOOKUP($A91,'[1]Contract Price by Style'!$A$2:$J$1260,7,FALSE)</f>
        <v>40.99</v>
      </c>
      <c r="M91" s="151" t="str">
        <f>VLOOKUP($A91,'[1]Contract Price by Style'!$A$2:$J$1260,8,FALSE)</f>
        <v>Bottoms</v>
      </c>
      <c r="N91" s="259"/>
    </row>
    <row r="92" spans="1:14">
      <c r="A92" s="42">
        <v>24900</v>
      </c>
      <c r="B92" s="46">
        <v>1</v>
      </c>
      <c r="C92" s="92"/>
      <c r="D92" s="42" t="s">
        <v>46</v>
      </c>
      <c r="E92" s="66" t="s">
        <v>193</v>
      </c>
      <c r="F92" s="42">
        <f t="shared" si="4"/>
        <v>6046</v>
      </c>
      <c r="G92" s="66" t="str">
        <f>VLOOKUP($A92,'[1]Contract Price by Style'!$A$2:$J$1260,2,FALSE)</f>
        <v>D105</v>
      </c>
      <c r="H92" s="66" t="str">
        <f>VLOOKUP($A92,'[1]Contract Price by Style'!$A$2:$J$1260,3,FALSE)</f>
        <v>B028</v>
      </c>
      <c r="I92" s="66" t="str">
        <f>VLOOKUP($A92,'[1]Contract Price by Style'!$A$2:$J$1260,4,FALSE)</f>
        <v>Lanyard Blu wRdChar ACExp</v>
      </c>
      <c r="J92" s="66">
        <f>VLOOKUP($A92,'[1]Contract Price by Style'!$A$2:$J$1260,5,FALSE)</f>
        <v>6046</v>
      </c>
      <c r="K92" s="66" t="str">
        <f>VLOOKUP($A92,'[1]Contract Price by Style'!$A$2:$J$1260,6,FALSE)</f>
        <v>Unisex Air Canada Express Lanyard</v>
      </c>
      <c r="L92" s="168">
        <f>VLOOKUP($A92,'[1]Contract Price by Style'!$A$2:$J$1260,7,FALSE)</f>
        <v>1.7238</v>
      </c>
      <c r="M92" s="66" t="str">
        <f>VLOOKUP($A92,'[1]Contract Price by Style'!$A$2:$J$1260,8,FALSE)</f>
        <v>Accessories</v>
      </c>
    </row>
    <row r="93" spans="1:14">
      <c r="A93" s="138"/>
      <c r="B93" s="126"/>
      <c r="C93" s="172"/>
      <c r="D93" s="173"/>
      <c r="F93" s="164"/>
    </row>
    <row r="94" spans="1:14">
      <c r="A94" s="245" t="s">
        <v>244</v>
      </c>
      <c r="B94" s="245"/>
      <c r="C94" s="245"/>
      <c r="D94" s="245"/>
      <c r="E94" s="245"/>
      <c r="F94" s="245"/>
    </row>
    <row r="95" spans="1:14">
      <c r="A95" s="76" t="s">
        <v>264</v>
      </c>
      <c r="B95" s="78"/>
      <c r="C95" s="78"/>
      <c r="D95" s="78"/>
      <c r="E95" s="78"/>
      <c r="F95" s="78"/>
    </row>
    <row r="96" spans="1:14" s="41" customFormat="1" ht="45">
      <c r="A96" s="33" t="s">
        <v>211</v>
      </c>
      <c r="B96" s="34" t="s">
        <v>42</v>
      </c>
      <c r="C96" s="34" t="s">
        <v>43</v>
      </c>
      <c r="D96" s="35" t="s">
        <v>212</v>
      </c>
      <c r="E96" s="166" t="s">
        <v>221</v>
      </c>
      <c r="F96" s="37" t="s">
        <v>213</v>
      </c>
      <c r="G96" s="38" t="s">
        <v>214</v>
      </c>
      <c r="H96" s="37" t="s">
        <v>215</v>
      </c>
      <c r="I96" s="37" t="s">
        <v>216</v>
      </c>
      <c r="J96" s="37" t="s">
        <v>217</v>
      </c>
      <c r="K96" s="37" t="s">
        <v>210</v>
      </c>
      <c r="L96" s="167" t="s">
        <v>218</v>
      </c>
      <c r="M96" s="40" t="s">
        <v>219</v>
      </c>
    </row>
    <row r="97" spans="1:13">
      <c r="A97" s="42" t="s">
        <v>278</v>
      </c>
      <c r="B97" s="46">
        <v>1</v>
      </c>
      <c r="C97" s="92"/>
      <c r="D97" s="42" t="s">
        <v>56</v>
      </c>
      <c r="E97" s="66" t="s">
        <v>169</v>
      </c>
      <c r="F97" s="42" t="str">
        <f t="shared" ref="F97:F125" si="5">J97</f>
        <v>9959J</v>
      </c>
      <c r="G97" s="66" t="str">
        <f>VLOOKUP($A97,'[1]Contract Price by Style'!$A$2:$J$1260,2,FALSE)</f>
        <v>S101</v>
      </c>
      <c r="H97" s="66" t="str">
        <f>VLOOKUP($A97,'[1]Contract Price by Style'!$A$2:$J$1260,3,FALSE)</f>
        <v>NONE</v>
      </c>
      <c r="I97" s="66" t="str">
        <f>VLOOKUP($A97,'[1]Contract Price by Style'!$A$2:$J$1260,4,FALSE)</f>
        <v>Uni HiViz Yel Rainsuit</v>
      </c>
      <c r="J97" s="66" t="str">
        <f>VLOOKUP($A97,'[1]Contract Price by Style'!$A$2:$J$1260,5,FALSE)</f>
        <v>9959J</v>
      </c>
      <c r="K97" s="66" t="str">
        <f>VLOOKUP($A97,'[1]Contract Price by Style'!$A$2:$J$1260,6,FALSE)</f>
        <v>Unisex, Hi-Vis Yellow Rainsuit, Jazz Logo</v>
      </c>
      <c r="L97" s="168">
        <f>VLOOKUP($A97,'[1]Contract Price by Style'!$A$2:$J$1260,7,FALSE)</f>
        <v>99.95</v>
      </c>
      <c r="M97" s="66" t="str">
        <f>VLOOKUP($A97,'[1]Contract Price by Style'!$A$2:$J$1260,8,FALSE)</f>
        <v>Outerwear</v>
      </c>
    </row>
    <row r="98" spans="1:13">
      <c r="A98" s="42">
        <v>22312</v>
      </c>
      <c r="B98" s="206">
        <v>1</v>
      </c>
      <c r="C98" s="219"/>
      <c r="D98" s="202" t="s">
        <v>58</v>
      </c>
      <c r="E98" s="215" t="s">
        <v>157</v>
      </c>
      <c r="F98" s="42">
        <f t="shared" si="5"/>
        <v>1956</v>
      </c>
      <c r="G98" s="66" t="str">
        <f>VLOOKUP($A98,'[1]Contract Price by Style'!$A$2:$J$1260,2,FALSE)</f>
        <v>W101-S</v>
      </c>
      <c r="H98" s="66" t="str">
        <f>VLOOKUP($A98,'[1]Contract Price by Style'!$A$2:$J$1260,3,FALSE)</f>
        <v>B150</v>
      </c>
      <c r="I98" s="66" t="str">
        <f>VLOOKUP($A98,'[1]Contract Price by Style'!$A$2:$J$1260,4,FALSE)</f>
        <v>Nvy Cargo Pant</v>
      </c>
      <c r="J98" s="66">
        <f>VLOOKUP($A98,'[1]Contract Price by Style'!$A$2:$J$1260,5,FALSE)</f>
        <v>1956</v>
      </c>
      <c r="K98" s="66" t="str">
        <f>VLOOKUP($A98,'[1]Contract Price by Style'!$A$2:$J$1260,6,FALSE)</f>
        <v>Unisex, Navy Cargo Pant</v>
      </c>
      <c r="L98" s="168">
        <f>VLOOKUP($A98,'[1]Contract Price by Style'!$A$2:$J$1260,7,FALSE)</f>
        <v>17.288999999999998</v>
      </c>
      <c r="M98" s="66" t="str">
        <f>VLOOKUP($A98,'[1]Contract Price by Style'!$A$2:$J$1260,8,FALSE)</f>
        <v>Bottoms</v>
      </c>
    </row>
    <row r="99" spans="1:13">
      <c r="A99" s="42">
        <v>22213</v>
      </c>
      <c r="B99" s="207"/>
      <c r="C99" s="225"/>
      <c r="D99" s="209"/>
      <c r="E99" s="215"/>
      <c r="F99" s="42">
        <f t="shared" si="5"/>
        <v>1456</v>
      </c>
      <c r="G99" s="66" t="str">
        <f>VLOOKUP($A99,'[1]Contract Price by Style'!$A$2:$J$1260,2,FALSE)</f>
        <v>W128</v>
      </c>
      <c r="H99" s="66" t="str">
        <f>VLOOKUP($A99,'[1]Contract Price by Style'!$A$2:$J$1260,3,FALSE)</f>
        <v>B091</v>
      </c>
      <c r="I99" s="66" t="str">
        <f>VLOOKUP($A99,'[1]Contract Price by Style'!$A$2:$J$1260,4,FALSE)</f>
        <v>Wmn Nv ElasticInsertPant</v>
      </c>
      <c r="J99" s="66">
        <f>VLOOKUP($A99,'[1]Contract Price by Style'!$A$2:$J$1260,5,FALSE)</f>
        <v>1456</v>
      </c>
      <c r="K99" s="66" t="str">
        <f>VLOOKUP($A99,'[1]Contract Price by Style'!$A$2:$J$1260,6,FALSE)</f>
        <v>Female, Navy Flat Front Pant</v>
      </c>
      <c r="L99" s="168">
        <f>VLOOKUP($A99,'[1]Contract Price by Style'!$A$2:$J$1260,7,FALSE)</f>
        <v>18.309000000000001</v>
      </c>
      <c r="M99" s="66" t="str">
        <f>VLOOKUP($A99,'[1]Contract Price by Style'!$A$2:$J$1260,8,FALSE)</f>
        <v>Bottoms</v>
      </c>
    </row>
    <row r="100" spans="1:13" s="90" customFormat="1">
      <c r="A100" s="81" t="s">
        <v>275</v>
      </c>
      <c r="B100" s="207"/>
      <c r="C100" s="225"/>
      <c r="D100" s="209"/>
      <c r="E100" s="215"/>
      <c r="F100" s="81">
        <f t="shared" si="5"/>
        <v>109002</v>
      </c>
      <c r="G100" s="82" t="str">
        <f>VLOOKUP($A100,'[1]Contract Price by Style'!$A$2:$J$1260,2,FALSE)</f>
        <v>NONE</v>
      </c>
      <c r="H100" s="82" t="str">
        <f>VLOOKUP($A100,'[1]Contract Price by Style'!$A$2:$J$1260,3,FALSE)</f>
        <v>NONE</v>
      </c>
      <c r="I100" s="82" t="str">
        <f>VLOOKUP($A100,'[1]Contract Price by Style'!$A$2:$J$1260,4,FALSE)</f>
        <v>Workwear Maternity Pant</v>
      </c>
      <c r="J100" s="82">
        <f>VLOOKUP($A100,'[1]Contract Price by Style'!$A$2:$J$1260,5,FALSE)</f>
        <v>109002</v>
      </c>
      <c r="K100" s="82" t="str">
        <f>VLOOKUP($A100,'[1]Contract Price by Style'!$A$2:$J$1260,6,FALSE)</f>
        <v>Female, Navy Maternity Work Pant</v>
      </c>
      <c r="L100" s="170">
        <f>VLOOKUP($A100,'[1]Contract Price by Style'!$A$2:$J$1260,7,FALSE)</f>
        <v>27.464999999999996</v>
      </c>
      <c r="M100" s="82" t="str">
        <f>VLOOKUP($A100,'[1]Contract Price by Style'!$A$2:$J$1260,8,FALSE)</f>
        <v>Bottoms</v>
      </c>
    </row>
    <row r="101" spans="1:13">
      <c r="A101" s="42">
        <v>22317</v>
      </c>
      <c r="B101" s="207"/>
      <c r="C101" s="225"/>
      <c r="D101" s="209"/>
      <c r="E101" s="215"/>
      <c r="F101" s="42">
        <f t="shared" si="5"/>
        <v>1957</v>
      </c>
      <c r="G101" s="66" t="str">
        <f>VLOOKUP($A101,'[1]Contract Price by Style'!$A$2:$J$1260,2,FALSE)</f>
        <v>W103</v>
      </c>
      <c r="H101" s="66" t="str">
        <f>VLOOKUP($A101,'[1]Contract Price by Style'!$A$2:$J$1260,3,FALSE)</f>
        <v>B151</v>
      </c>
      <c r="I101" s="66" t="str">
        <f>VLOOKUP($A101,'[1]Contract Price by Style'!$A$2:$J$1260,4,FALSE)</f>
        <v>Nvy Cargo Short</v>
      </c>
      <c r="J101" s="66">
        <f>VLOOKUP($A101,'[1]Contract Price by Style'!$A$2:$J$1260,5,FALSE)</f>
        <v>1957</v>
      </c>
      <c r="K101" s="66" t="str">
        <f>VLOOKUP($A101,'[1]Contract Price by Style'!$A$2:$J$1260,6,FALSE)</f>
        <v>Unisex, Navy Cargo Short</v>
      </c>
      <c r="L101" s="168">
        <f>VLOOKUP($A101,'[1]Contract Price by Style'!$A$2:$J$1260,7,FALSE)</f>
        <v>15.248999999999999</v>
      </c>
      <c r="M101" s="66" t="str">
        <f>VLOOKUP($A101,'[1]Contract Price by Style'!$A$2:$J$1260,8,FALSE)</f>
        <v>Bottoms</v>
      </c>
    </row>
    <row r="102" spans="1:13">
      <c r="A102" s="92">
        <v>22218</v>
      </c>
      <c r="B102" s="208"/>
      <c r="C102" s="214"/>
      <c r="D102" s="203"/>
      <c r="E102" s="215"/>
      <c r="F102" s="42">
        <f t="shared" si="5"/>
        <v>1498</v>
      </c>
      <c r="G102" s="66" t="str">
        <f>VLOOKUP($A102,'[1]Contract Price by Style'!$A$2:$J$1260,2,FALSE)</f>
        <v>W131</v>
      </c>
      <c r="H102" s="66" t="str">
        <f>VLOOKUP($A102,'[1]Contract Price by Style'!$A$2:$J$1260,3,FALSE)</f>
        <v>B147</v>
      </c>
      <c r="I102" s="66" t="str">
        <f>VLOOKUP($A102,'[1]Contract Price by Style'!$A$2:$J$1260,4,FALSE)</f>
        <v>Wmn Nv Plain Front Short</v>
      </c>
      <c r="J102" s="66">
        <f>VLOOKUP($A102,'[1]Contract Price by Style'!$A$2:$J$1260,5,FALSE)</f>
        <v>1498</v>
      </c>
      <c r="K102" s="66" t="str">
        <f>VLOOKUP($A102,'[1]Contract Price by Style'!$A$2:$J$1260,6,FALSE)</f>
        <v>Female, Navy Plain Front Short</v>
      </c>
      <c r="L102" s="168">
        <f>VLOOKUP($A102,'[1]Contract Price by Style'!$A$2:$J$1260,7,FALSE)</f>
        <v>19.329000000000001</v>
      </c>
      <c r="M102" s="66" t="str">
        <f>VLOOKUP($A102,'[1]Contract Price by Style'!$A$2:$J$1260,8,FALSE)</f>
        <v>Bottoms</v>
      </c>
    </row>
    <row r="103" spans="1:13">
      <c r="A103" s="42">
        <v>23110</v>
      </c>
      <c r="B103" s="206">
        <v>1</v>
      </c>
      <c r="C103" s="219"/>
      <c r="D103" s="202" t="s">
        <v>58</v>
      </c>
      <c r="E103" s="215" t="s">
        <v>157</v>
      </c>
      <c r="F103" s="42" t="str">
        <f t="shared" si="5"/>
        <v>3805J</v>
      </c>
      <c r="G103" s="66" t="str">
        <f>VLOOKUP($A103,'[1]Contract Price by Style'!$A$2:$J$1260,2,FALSE)</f>
        <v>W107</v>
      </c>
      <c r="H103" s="66" t="str">
        <f>VLOOKUP($A103,'[1]Contract Price by Style'!$A$2:$J$1260,3,FALSE)</f>
        <v>B064</v>
      </c>
      <c r="I103" s="66" t="str">
        <f>VLOOKUP($A103,'[1]Contract Price by Style'!$A$2:$J$1260,4,FALSE)</f>
        <v>Uni Blue LS WrkShirt R/JZ</v>
      </c>
      <c r="J103" s="66" t="str">
        <f>VLOOKUP($A103,'[1]Contract Price by Style'!$A$2:$J$1260,5,FALSE)</f>
        <v>3805J</v>
      </c>
      <c r="K103" s="66" t="str">
        <f>VLOOKUP($A103,'[1]Contract Price by Style'!$A$2:$J$1260,6,FALSE)</f>
        <v>Unisex, Blue Long Sleeve Work Shirt, Jazz Logo</v>
      </c>
      <c r="L103" s="168">
        <f>VLOOKUP($A103,'[1]Contract Price by Style'!$A$2:$J$1260,7,FALSE)</f>
        <v>15.81</v>
      </c>
      <c r="M103" s="66" t="str">
        <f>VLOOKUP($A103,'[1]Contract Price by Style'!$A$2:$J$1260,8,FALSE)</f>
        <v>Tops</v>
      </c>
    </row>
    <row r="104" spans="1:13" s="90" customFormat="1" ht="30">
      <c r="A104" s="190" t="s">
        <v>276</v>
      </c>
      <c r="B104" s="207"/>
      <c r="C104" s="225"/>
      <c r="D104" s="209"/>
      <c r="E104" s="215"/>
      <c r="F104" s="81" t="str">
        <f t="shared" si="5"/>
        <v>905514J</v>
      </c>
      <c r="G104" s="82" t="str">
        <f>VLOOKUP($A104,'[1]Contract Price by Style'!$A$2:$J$1260,2,FALSE)</f>
        <v>W135</v>
      </c>
      <c r="H104" s="82" t="str">
        <f>VLOOKUP($A104,'[1]Contract Price by Style'!$A$2:$J$1260,3,FALSE)</f>
        <v>NONE</v>
      </c>
      <c r="I104" s="82" t="str">
        <f>VLOOKUP($A104,'[1]Contract Price by Style'!$A$2:$J$1260,4,FALSE)</f>
        <v>Workwear Maternity LS Shirt</v>
      </c>
      <c r="J104" s="82" t="str">
        <f>VLOOKUP($A104,'[1]Contract Price by Style'!$A$2:$J$1260,5,FALSE)</f>
        <v>905514J</v>
      </c>
      <c r="K104" s="82" t="str">
        <f>VLOOKUP($A104,'[1]Contract Price by Style'!$A$2:$J$1260,6,FALSE)</f>
        <v>Female, Blue Long Sleeve Work Shirt, Maternity, Jazz Logo</v>
      </c>
      <c r="L104" s="170">
        <f>VLOOKUP($A104,'[1]Contract Price by Style'!$A$2:$J$1260,7,FALSE)</f>
        <v>23.715</v>
      </c>
      <c r="M104" s="82" t="str">
        <f>VLOOKUP($A104,'[1]Contract Price by Style'!$A$2:$J$1260,8,FALSE)</f>
        <v>Tops</v>
      </c>
    </row>
    <row r="105" spans="1:13" s="90" customFormat="1" ht="30">
      <c r="A105" s="190" t="s">
        <v>277</v>
      </c>
      <c r="B105" s="207"/>
      <c r="C105" s="225"/>
      <c r="D105" s="209"/>
      <c r="E105" s="215"/>
      <c r="F105" s="81" t="str">
        <f t="shared" si="5"/>
        <v>900514J</v>
      </c>
      <c r="G105" s="82" t="str">
        <f>VLOOKUP($A105,'[1]Contract Price by Style'!$A$2:$J$1260,2,FALSE)</f>
        <v>W133</v>
      </c>
      <c r="H105" s="82" t="str">
        <f>VLOOKUP($A105,'[1]Contract Price by Style'!$A$2:$J$1260,3,FALSE)</f>
        <v>NONE</v>
      </c>
      <c r="I105" s="82" t="str">
        <f>VLOOKUP($A105,'[1]Contract Price by Style'!$A$2:$J$1260,4,FALSE)</f>
        <v>Workwear Maternity SS Shirt</v>
      </c>
      <c r="J105" s="82" t="str">
        <f>VLOOKUP($A105,'[1]Contract Price by Style'!$A$2:$J$1260,5,FALSE)</f>
        <v>900514J</v>
      </c>
      <c r="K105" s="82" t="str">
        <f>VLOOKUP($A105,'[1]Contract Price by Style'!$A$2:$J$1260,6,FALSE)</f>
        <v>Female, Blue Short Sleeve Work Shirt, Maternity, Jazz Logo</v>
      </c>
      <c r="L105" s="170">
        <f>VLOOKUP($A105,'[1]Contract Price by Style'!$A$2:$J$1260,7,FALSE)</f>
        <v>20.655000000000001</v>
      </c>
      <c r="M105" s="82" t="str">
        <f>VLOOKUP($A105,'[1]Contract Price by Style'!$A$2:$J$1260,8,FALSE)</f>
        <v>Tops</v>
      </c>
    </row>
    <row r="106" spans="1:13">
      <c r="A106" s="42">
        <v>23111</v>
      </c>
      <c r="B106" s="208"/>
      <c r="C106" s="225"/>
      <c r="D106" s="209"/>
      <c r="E106" s="215"/>
      <c r="F106" s="42" t="str">
        <f t="shared" si="5"/>
        <v>3705J</v>
      </c>
      <c r="G106" s="66" t="str">
        <f>VLOOKUP($A106,'[1]Contract Price by Style'!$A$2:$J$1260,2,FALSE)</f>
        <v>W104-S</v>
      </c>
      <c r="H106" s="66" t="str">
        <f>VLOOKUP($A106,'[1]Contract Price by Style'!$A$2:$J$1260,3,FALSE)</f>
        <v>B063</v>
      </c>
      <c r="I106" s="66" t="str">
        <f>VLOOKUP($A106,'[1]Contract Price by Style'!$A$2:$J$1260,4,FALSE)</f>
        <v>Uni Blue SS Work Shirt/JZ</v>
      </c>
      <c r="J106" s="66" t="str">
        <f>VLOOKUP($A106,'[1]Contract Price by Style'!$A$2:$J$1260,5,FALSE)</f>
        <v>3705J</v>
      </c>
      <c r="K106" s="66" t="str">
        <f>VLOOKUP($A106,'[1]Contract Price by Style'!$A$2:$J$1260,6,FALSE)</f>
        <v>Unisex, Blue Short Sleeve Work Shirt, Jazz Logo</v>
      </c>
      <c r="L106" s="168">
        <f>VLOOKUP($A106,'[1]Contract Price by Style'!$A$2:$J$1260,7,FALSE)</f>
        <v>13.77</v>
      </c>
      <c r="M106" s="66" t="str">
        <f>VLOOKUP($A106,'[1]Contract Price by Style'!$A$2:$J$1260,8,FALSE)</f>
        <v>Tops</v>
      </c>
    </row>
    <row r="107" spans="1:13">
      <c r="A107" s="42">
        <v>23129</v>
      </c>
      <c r="B107" s="206">
        <v>1</v>
      </c>
      <c r="C107" s="225"/>
      <c r="D107" s="209"/>
      <c r="E107" s="215" t="s">
        <v>170</v>
      </c>
      <c r="F107" s="42" t="str">
        <f t="shared" si="5"/>
        <v>2440J</v>
      </c>
      <c r="G107" s="66" t="str">
        <f>VLOOKUP($A107,'[1]Contract Price by Style'!$A$2:$J$1260,2,FALSE)</f>
        <v>W106-S</v>
      </c>
      <c r="H107" s="66" t="str">
        <f>VLOOKUP($A107,'[1]Contract Price by Style'!$A$2:$J$1260,3,FALSE)</f>
        <v>B061</v>
      </c>
      <c r="I107" s="66" t="str">
        <f>VLOOKUP($A107,'[1]Contract Price by Style'!$A$2:$J$1260,4,FALSE)</f>
        <v>Uni Blu SS Golf Shirt/JZ</v>
      </c>
      <c r="J107" s="66" t="str">
        <f>VLOOKUP($A107,'[1]Contract Price by Style'!$A$2:$J$1260,5,FALSE)</f>
        <v>2440J</v>
      </c>
      <c r="K107" s="66" t="str">
        <f>VLOOKUP($A107,'[1]Contract Price by Style'!$A$2:$J$1260,6,FALSE)</f>
        <v>Unisex, Blue Short Sleeve Golf Shirt, Jazz Logo</v>
      </c>
      <c r="L107" s="168">
        <f>VLOOKUP($A107,'[1]Contract Price by Style'!$A$2:$J$1260,7,FALSE)</f>
        <v>17.288999999999998</v>
      </c>
      <c r="M107" s="66" t="str">
        <f>VLOOKUP($A107,'[1]Contract Price by Style'!$A$2:$J$1260,8,FALSE)</f>
        <v>Tops</v>
      </c>
    </row>
    <row r="108" spans="1:13">
      <c r="A108" s="42">
        <v>23131</v>
      </c>
      <c r="B108" s="207"/>
      <c r="C108" s="225"/>
      <c r="D108" s="209"/>
      <c r="E108" s="215"/>
      <c r="F108" s="42" t="str">
        <f t="shared" si="5"/>
        <v>8381J</v>
      </c>
      <c r="G108" s="66" t="str">
        <f>VLOOKUP($A108,'[1]Contract Price by Style'!$A$2:$J$1260,2,FALSE)</f>
        <v>W109</v>
      </c>
      <c r="H108" s="66" t="str">
        <f>VLOOKUP($A108,'[1]Contract Price by Style'!$A$2:$J$1260,3,FALSE)</f>
        <v>B083</v>
      </c>
      <c r="I108" s="66" t="str">
        <f>VLOOKUP($A108,'[1]Contract Price by Style'!$A$2:$J$1260,4,FALSE)</f>
        <v>Uni Nv Mockneck/JZ</v>
      </c>
      <c r="J108" s="66" t="str">
        <f>VLOOKUP($A108,'[1]Contract Price by Style'!$A$2:$J$1260,5,FALSE)</f>
        <v>8381J</v>
      </c>
      <c r="K108" s="66" t="str">
        <f>VLOOKUP($A108,'[1]Contract Price by Style'!$A$2:$J$1260,6,FALSE)</f>
        <v>Unisex, Navy Mockneck , Jazz Logo</v>
      </c>
      <c r="L108" s="168">
        <f>VLOOKUP($A108,'[1]Contract Price by Style'!$A$2:$J$1260,7,FALSE)</f>
        <v>15.248999999999999</v>
      </c>
      <c r="M108" s="66" t="str">
        <f>VLOOKUP($A108,'[1]Contract Price by Style'!$A$2:$J$1260,8,FALSE)</f>
        <v>Tops</v>
      </c>
    </row>
    <row r="109" spans="1:13" s="196" customFormat="1">
      <c r="A109" s="191" t="s">
        <v>268</v>
      </c>
      <c r="B109" s="207"/>
      <c r="C109" s="225"/>
      <c r="D109" s="209"/>
      <c r="E109" s="215"/>
      <c r="F109" s="191" t="str">
        <f t="shared" si="5"/>
        <v>S83202JZ</v>
      </c>
      <c r="G109" s="194" t="str">
        <f>VLOOKUP($A109,'[1]Contract Price by Style'!$A$2:$J$1260,2,FALSE)</f>
        <v>NONE</v>
      </c>
      <c r="H109" s="194" t="str">
        <f>VLOOKUP($A109,'[1]Contract Price by Style'!$A$2:$J$1260,3,FALSE)</f>
        <v>NONE</v>
      </c>
      <c r="I109" s="194" t="str">
        <f>VLOOKUP($A109,'[1]Contract Price by Style'!$A$2:$J$1260,4,FALSE)</f>
        <v>Uni Nvy QtrZip Sweater</v>
      </c>
      <c r="J109" s="194" t="str">
        <f>VLOOKUP($A109,'[1]Contract Price by Style'!$A$2:$J$1260,5,FALSE)</f>
        <v>S83202JZ</v>
      </c>
      <c r="K109" s="194" t="str">
        <f>VLOOKUP($A109,'[1]Contract Price by Style'!$A$2:$J$1260,6,FALSE)</f>
        <v>Unisex, Navy 1/4 Zip Sweatshirt, Jazz Logo</v>
      </c>
      <c r="L109" s="197">
        <f>VLOOKUP($A109,'[1]Contract Price by Style'!$A$2:$J$1260,7,FALSE)</f>
        <v>32.65</v>
      </c>
      <c r="M109" s="194" t="str">
        <f>VLOOKUP($A109,'[1]Contract Price by Style'!$A$2:$J$1260,8,FALSE)</f>
        <v>Tops</v>
      </c>
    </row>
    <row r="110" spans="1:13">
      <c r="A110" s="42">
        <v>23136</v>
      </c>
      <c r="B110" s="208"/>
      <c r="C110" s="225"/>
      <c r="D110" s="209"/>
      <c r="E110" s="215"/>
      <c r="F110" s="42" t="str">
        <f t="shared" si="5"/>
        <v>7662J</v>
      </c>
      <c r="G110" s="66" t="str">
        <f>VLOOKUP($A110,'[1]Contract Price by Style'!$A$2:$J$1260,2,FALSE)</f>
        <v>W110</v>
      </c>
      <c r="H110" s="66" t="str">
        <f>VLOOKUP($A110,'[1]Contract Price by Style'!$A$2:$J$1260,3,FALSE)</f>
        <v>B053</v>
      </c>
      <c r="I110" s="66" t="str">
        <f>VLOOKUP($A110,'[1]Contract Price by Style'!$A$2:$J$1260,4,FALSE)</f>
        <v>Uni Nv CrNk Sweatshirt/JZ</v>
      </c>
      <c r="J110" s="66" t="str">
        <f>VLOOKUP($A110,'[1]Contract Price by Style'!$A$2:$J$1260,5,FALSE)</f>
        <v>7662J</v>
      </c>
      <c r="K110" s="66" t="str">
        <f>VLOOKUP($A110,'[1]Contract Price by Style'!$A$2:$J$1260,6,FALSE)</f>
        <v>Unisex, Navy Crewneck Sweatshirt, Jazz Logo</v>
      </c>
      <c r="L110" s="168">
        <f>VLOOKUP($A110,'[1]Contract Price by Style'!$A$2:$J$1260,7,FALSE)</f>
        <v>16.268999999999998</v>
      </c>
      <c r="M110" s="66" t="str">
        <f>VLOOKUP($A110,'[1]Contract Price by Style'!$A$2:$J$1260,8,FALSE)</f>
        <v>Tops</v>
      </c>
    </row>
    <row r="111" spans="1:13" s="196" customFormat="1" ht="45">
      <c r="A111" s="191" t="s">
        <v>279</v>
      </c>
      <c r="B111" s="192">
        <v>1</v>
      </c>
      <c r="C111" s="214"/>
      <c r="D111" s="203"/>
      <c r="E111" s="194" t="s">
        <v>140</v>
      </c>
      <c r="F111" s="191" t="str">
        <f t="shared" si="5"/>
        <v>250802RJ</v>
      </c>
      <c r="G111" s="194" t="str">
        <f>VLOOKUP($A111,'[1]Contract Price by Style'!$A$2:$J$1260,2,FALSE)</f>
        <v>NONE</v>
      </c>
      <c r="H111" s="194" t="str">
        <f>VLOOKUP($A111,'[1]Contract Price by Style'!$A$2:$J$1260,3,FALSE)</f>
        <v>B23302RJ</v>
      </c>
      <c r="I111" s="194" t="str">
        <f>VLOOKUP($A111,'[1]Contract Price by Style'!$A$2:$J$1260,4,FALSE)</f>
        <v>Uni Nv SS TS with Pkt/JZ</v>
      </c>
      <c r="J111" s="194" t="str">
        <f>VLOOKUP($A111,'[1]Contract Price by Style'!$A$2:$J$1260,5,FALSE)</f>
        <v>250802RJ</v>
      </c>
      <c r="K111" s="194" t="str">
        <f>VLOOKUP($A111,'[1]Contract Price by Style'!$A$2:$J$1260,6,FALSE)</f>
        <v>Unisex, Navy Short Sleeve T-Shirts with Pocket, Jazz Logo - 2 Pack</v>
      </c>
      <c r="L111" s="197">
        <f>VLOOKUP($A111,'[1]Contract Price by Style'!$A$2:$J$1260,7,FALSE)</f>
        <v>18.260000000000002</v>
      </c>
      <c r="M111" s="194" t="str">
        <f>VLOOKUP($A111,'[1]Contract Price by Style'!$A$2:$J$1260,8,FALSE)</f>
        <v>Tops</v>
      </c>
    </row>
    <row r="112" spans="1:13">
      <c r="A112" s="42">
        <v>23632</v>
      </c>
      <c r="B112" s="206">
        <v>1</v>
      </c>
      <c r="C112" s="219"/>
      <c r="D112" s="204" t="s">
        <v>201</v>
      </c>
      <c r="E112" s="215" t="s">
        <v>57</v>
      </c>
      <c r="F112" s="42" t="str">
        <f t="shared" si="5"/>
        <v>M210J</v>
      </c>
      <c r="G112" s="66" t="str">
        <f>VLOOKUP($A112,'[1]Contract Price by Style'!$A$2:$J$1260,2,FALSE)</f>
        <v>W118</v>
      </c>
      <c r="H112" s="66" t="str">
        <f>VLOOKUP($A112,'[1]Contract Price by Style'!$A$2:$J$1260,3,FALSE)</f>
        <v>B154</v>
      </c>
      <c r="I112" s="66" t="str">
        <f>VLOOKUP($A112,'[1]Contract Price by Style'!$A$2:$J$1260,4,FALSE)</f>
        <v>Nvy Coverall Reg Twill/JZ</v>
      </c>
      <c r="J112" s="66" t="str">
        <f>VLOOKUP($A112,'[1]Contract Price by Style'!$A$2:$J$1260,5,FALSE)</f>
        <v>M210J</v>
      </c>
      <c r="K112" s="66" t="str">
        <f>VLOOKUP($A112,'[1]Contract Price by Style'!$A$2:$J$1260,6,FALSE)</f>
        <v>Unisex, Navy Long Sleeve Coverall, Jazz Logo</v>
      </c>
      <c r="L112" s="168">
        <f>VLOOKUP($A112,'[1]Contract Price by Style'!$A$2:$J$1260,7,FALSE)</f>
        <v>33.609000000000002</v>
      </c>
      <c r="M112" s="66" t="str">
        <f>VLOOKUP($A112,'[1]Contract Price by Style'!$A$2:$J$1260,8,FALSE)</f>
        <v>Outerwear</v>
      </c>
    </row>
    <row r="113" spans="1:14">
      <c r="A113" s="42">
        <v>23633</v>
      </c>
      <c r="B113" s="207"/>
      <c r="C113" s="225"/>
      <c r="D113" s="210"/>
      <c r="E113" s="215"/>
      <c r="F113" s="42" t="str">
        <f t="shared" si="5"/>
        <v>M110J</v>
      </c>
      <c r="G113" s="66" t="str">
        <f>VLOOKUP($A113,'[1]Contract Price by Style'!$A$2:$J$1260,2,FALSE)</f>
        <v>W120</v>
      </c>
      <c r="H113" s="66" t="str">
        <f>VLOOKUP($A113,'[1]Contract Price by Style'!$A$2:$J$1260,3,FALSE)</f>
        <v>B086</v>
      </c>
      <c r="I113" s="66" t="str">
        <f>VLOOKUP($A113,'[1]Contract Price by Style'!$A$2:$J$1260,4,FALSE)</f>
        <v>Uni Nv SS Coverall R/JZ</v>
      </c>
      <c r="J113" s="66" t="str">
        <f>VLOOKUP($A113,'[1]Contract Price by Style'!$A$2:$J$1260,5,FALSE)</f>
        <v>M110J</v>
      </c>
      <c r="K113" s="66" t="str">
        <f>VLOOKUP($A113,'[1]Contract Price by Style'!$A$2:$J$1260,6,FALSE)</f>
        <v>Unisex, Navy Short Sleeve Coverall, Jazz Logo</v>
      </c>
      <c r="L113" s="168">
        <f>VLOOKUP($A113,'[1]Contract Price by Style'!$A$2:$J$1260,7,FALSE)</f>
        <v>30.548999999999999</v>
      </c>
      <c r="M113" s="66" t="str">
        <f>VLOOKUP($A113,'[1]Contract Price by Style'!$A$2:$J$1260,8,FALSE)</f>
        <v>Outerwear</v>
      </c>
    </row>
    <row r="114" spans="1:14" s="90" customFormat="1" ht="30">
      <c r="A114" s="81">
        <v>23641</v>
      </c>
      <c r="B114" s="207"/>
      <c r="C114" s="225"/>
      <c r="D114" s="210"/>
      <c r="E114" s="215"/>
      <c r="F114" s="81" t="str">
        <f t="shared" si="5"/>
        <v>M212J</v>
      </c>
      <c r="G114" s="82" t="str">
        <f>VLOOKUP($A114,'[1]Contract Price by Style'!$A$2:$J$1260,2,FALSE)</f>
        <v>W124</v>
      </c>
      <c r="H114" s="82" t="str">
        <f>VLOOKUP($A114,'[1]Contract Price by Style'!$A$2:$J$1260,3,FALSE)</f>
        <v>B155</v>
      </c>
      <c r="I114" s="82" t="str">
        <f>VLOOKUP($A114,'[1]Contract Price by Style'!$A$2:$J$1260,4,FALSE)</f>
        <v>Nvy Cvrl Cttn BtnFront/JZ</v>
      </c>
      <c r="J114" s="82" t="str">
        <f>VLOOKUP($A114,'[1]Contract Price by Style'!$A$2:$J$1260,5,FALSE)</f>
        <v>M212J</v>
      </c>
      <c r="K114" s="82" t="str">
        <f>VLOOKUP($A114,'[1]Contract Price by Style'!$A$2:$J$1260,6,FALSE)</f>
        <v>Unisex, Navy Button Front Long Sleeve Coverall, 100% Cotton, Jazz Logo</v>
      </c>
      <c r="L114" s="170">
        <f>VLOOKUP($A114,'[1]Contract Price by Style'!$A$2:$J$1260,7,FALSE)</f>
        <v>35.649000000000001</v>
      </c>
      <c r="M114" s="82" t="str">
        <f>VLOOKUP($A114,'[1]Contract Price by Style'!$A$2:$J$1260,8,FALSE)</f>
        <v>Outerwear</v>
      </c>
    </row>
    <row r="115" spans="1:14">
      <c r="A115" s="42">
        <v>23630</v>
      </c>
      <c r="B115" s="207"/>
      <c r="C115" s="225"/>
      <c r="D115" s="210"/>
      <c r="E115" s="215"/>
      <c r="F115" s="42" t="str">
        <f t="shared" si="5"/>
        <v>4965J</v>
      </c>
      <c r="G115" s="66" t="str">
        <f>VLOOKUP($A115,'[1]Contract Price by Style'!$A$2:$J$1260,2,FALSE)</f>
        <v>W127</v>
      </c>
      <c r="H115" s="66" t="str">
        <f>VLOOKUP($A115,'[1]Contract Price by Style'!$A$2:$J$1260,3,FALSE)</f>
        <v>B153</v>
      </c>
      <c r="I115" s="66" t="str">
        <f>VLOOKUP($A115,'[1]Contract Price by Style'!$A$2:$J$1260,4,FALSE)</f>
        <v>Nvy Shop Coat w Pkts/JZ</v>
      </c>
      <c r="J115" s="66" t="str">
        <f>VLOOKUP($A115,'[1]Contract Price by Style'!$A$2:$J$1260,5,FALSE)</f>
        <v>4965J</v>
      </c>
      <c r="K115" s="66" t="str">
        <f>VLOOKUP($A115,'[1]Contract Price by Style'!$A$2:$J$1260,6,FALSE)</f>
        <v>Unisex, Navy Shopcoat with Pockets, Jazz Logo</v>
      </c>
      <c r="L115" s="168">
        <f>VLOOKUP($A115,'[1]Contract Price by Style'!$A$2:$J$1260,7,FALSE)</f>
        <v>20.349</v>
      </c>
      <c r="M115" s="66" t="str">
        <f>VLOOKUP($A115,'[1]Contract Price by Style'!$A$2:$J$1260,8,FALSE)</f>
        <v>Outerwear</v>
      </c>
    </row>
    <row r="116" spans="1:14" s="189" customFormat="1">
      <c r="A116" s="186">
        <v>23126</v>
      </c>
      <c r="B116" s="208"/>
      <c r="C116" s="214"/>
      <c r="D116" s="205"/>
      <c r="E116" s="215"/>
      <c r="F116" s="186" t="str">
        <f t="shared" si="5"/>
        <v>2952J</v>
      </c>
      <c r="G116" s="187" t="str">
        <f>VLOOKUP($A116,'[1]Contract Price by Style'!$A$2:$J$1260,2,FALSE)</f>
        <v>W122</v>
      </c>
      <c r="H116" s="187" t="str">
        <f>VLOOKUP($A116,'[1]Contract Price by Style'!$A$2:$J$1260,3,FALSE)</f>
        <v>B056</v>
      </c>
      <c r="I116" s="187" t="str">
        <f>VLOOKUP($A116,'[1]Contract Price by Style'!$A$2:$J$1260,4,FALSE)</f>
        <v>Uni Nv Ins Coverall R/JZ</v>
      </c>
      <c r="J116" s="187" t="str">
        <f>VLOOKUP($A116,'[1]Contract Price by Style'!$A$2:$J$1260,5,FALSE)</f>
        <v>2952J</v>
      </c>
      <c r="K116" s="187" t="str">
        <f>VLOOKUP($A116,'[1]Contract Price by Style'!$A$2:$J$1260,6,FALSE)</f>
        <v>Unisex, Navy Insulated Coverall, Jazz Logo</v>
      </c>
      <c r="L116" s="188">
        <f>VLOOKUP($A116,'[1]Contract Price by Style'!$A$2:$J$1260,7,FALSE)</f>
        <v>137.94999999999999</v>
      </c>
      <c r="M116" s="187" t="str">
        <f>VLOOKUP($A116,'[1]Contract Price by Style'!$A$2:$J$1260,8,FALSE)</f>
        <v>Outerwear</v>
      </c>
    </row>
    <row r="117" spans="1:14">
      <c r="A117" s="42">
        <v>23642</v>
      </c>
      <c r="B117" s="46">
        <v>1</v>
      </c>
      <c r="C117" s="92"/>
      <c r="D117" s="42" t="s">
        <v>49</v>
      </c>
      <c r="E117" s="66" t="s">
        <v>193</v>
      </c>
      <c r="F117" s="42" t="str">
        <f t="shared" si="5"/>
        <v>5643J</v>
      </c>
      <c r="G117" s="66" t="str">
        <f>VLOOKUP($A117,'[1]Contract Price by Style'!$A$2:$J$1260,2,FALSE)</f>
        <v>W115</v>
      </c>
      <c r="H117" s="66" t="str">
        <f>VLOOKUP($A117,'[1]Contract Price by Style'!$A$2:$J$1260,3,FALSE)</f>
        <v>B058</v>
      </c>
      <c r="I117" s="66" t="str">
        <f>VLOOKUP($A117,'[1]Contract Price by Style'!$A$2:$J$1260,4,FALSE)</f>
        <v>Uni Nv Ins Vest R/JZ</v>
      </c>
      <c r="J117" s="66" t="str">
        <f>VLOOKUP($A117,'[1]Contract Price by Style'!$A$2:$J$1260,5,FALSE)</f>
        <v>5643J</v>
      </c>
      <c r="K117" s="66" t="str">
        <f>VLOOKUP($A117,'[1]Contract Price by Style'!$A$2:$J$1260,6,FALSE)</f>
        <v>Unisex, Navy Insulated Vest, Jazz Logo</v>
      </c>
      <c r="L117" s="168">
        <f>VLOOKUP($A117,'[1]Contract Price by Style'!$A$2:$J$1260,7,FALSE)</f>
        <v>49.95</v>
      </c>
      <c r="M117" s="66" t="str">
        <f>VLOOKUP($A117,'[1]Contract Price by Style'!$A$2:$J$1260,8,FALSE)</f>
        <v>Vests</v>
      </c>
    </row>
    <row r="118" spans="1:14">
      <c r="A118" s="42">
        <v>23639</v>
      </c>
      <c r="B118" s="206">
        <v>1</v>
      </c>
      <c r="C118" s="219"/>
      <c r="D118" s="202" t="s">
        <v>49</v>
      </c>
      <c r="E118" s="204" t="s">
        <v>158</v>
      </c>
      <c r="F118" s="42" t="str">
        <f t="shared" si="5"/>
        <v>5964J</v>
      </c>
      <c r="G118" s="66" t="str">
        <f>VLOOKUP($A118,'[1]Contract Price by Style'!$A$2:$J$1260,2,FALSE)</f>
        <v>W123</v>
      </c>
      <c r="H118" s="66" t="str">
        <f>VLOOKUP($A118,'[1]Contract Price by Style'!$A$2:$J$1260,3,FALSE)</f>
        <v>B057</v>
      </c>
      <c r="I118" s="66" t="str">
        <f>VLOOKUP($A118,'[1]Contract Price by Style'!$A$2:$J$1260,4,FALSE)</f>
        <v>Uni Nv MidWeight Parka/JZ</v>
      </c>
      <c r="J118" s="66" t="str">
        <f>VLOOKUP($A118,'[1]Contract Price by Style'!$A$2:$J$1260,5,FALSE)</f>
        <v>5964J</v>
      </c>
      <c r="K118" s="66" t="str">
        <f>VLOOKUP($A118,'[1]Contract Price by Style'!$A$2:$J$1260,6,FALSE)</f>
        <v>Unisex, Navy Midweight Parka, Jazz Logo</v>
      </c>
      <c r="L118" s="168">
        <f>VLOOKUP($A118,'[1]Contract Price by Style'!$A$2:$J$1260,7,FALSE)</f>
        <v>137.94999999999999</v>
      </c>
      <c r="M118" s="66" t="str">
        <f>VLOOKUP($A118,'[1]Contract Price by Style'!$A$2:$J$1260,8,FALSE)</f>
        <v>Outerwear</v>
      </c>
    </row>
    <row r="119" spans="1:14">
      <c r="A119" s="42">
        <v>23631</v>
      </c>
      <c r="B119" s="208"/>
      <c r="C119" s="214"/>
      <c r="D119" s="203"/>
      <c r="E119" s="205"/>
      <c r="F119" s="42" t="str">
        <f t="shared" si="5"/>
        <v>5966J</v>
      </c>
      <c r="G119" s="66" t="str">
        <f>VLOOKUP($A119,'[1]Contract Price by Style'!$A$2:$J$1260,2,FALSE)</f>
        <v>W117</v>
      </c>
      <c r="H119" s="66" t="str">
        <f>VLOOKUP($A119,'[1]Contract Price by Style'!$A$2:$J$1260,3,FALSE)</f>
        <v>B082</v>
      </c>
      <c r="I119" s="66" t="str">
        <f>VLOOKUP($A119,'[1]Contract Price by Style'!$A$2:$J$1260,4,FALSE)</f>
        <v>Uni Goose Parka R/JZ</v>
      </c>
      <c r="J119" s="66" t="str">
        <f>VLOOKUP($A119,'[1]Contract Price by Style'!$A$2:$J$1260,5,FALSE)</f>
        <v>5966J</v>
      </c>
      <c r="K119" s="66" t="str">
        <f>VLOOKUP($A119,'[1]Contract Price by Style'!$A$2:$J$1260,6,FALSE)</f>
        <v>Unisex, Navy Goose Down Parka, Jazz Logo</v>
      </c>
      <c r="L119" s="168">
        <f>VLOOKUP($A119,'[1]Contract Price by Style'!$A$2:$J$1260,7,FALSE)</f>
        <v>249.95</v>
      </c>
      <c r="M119" s="66" t="str">
        <f>VLOOKUP($A119,'[1]Contract Price by Style'!$A$2:$J$1260,8,FALSE)</f>
        <v>Outerwear</v>
      </c>
    </row>
    <row r="120" spans="1:14" s="196" customFormat="1">
      <c r="A120" s="191">
        <v>8931</v>
      </c>
      <c r="B120" s="192">
        <v>1</v>
      </c>
      <c r="C120" s="191"/>
      <c r="D120" s="191" t="s">
        <v>49</v>
      </c>
      <c r="E120" s="194" t="s">
        <v>193</v>
      </c>
      <c r="F120" s="191">
        <f t="shared" si="5"/>
        <v>985309</v>
      </c>
      <c r="G120" s="194" t="str">
        <f>VLOOKUP($A120,'[1]Contract Price by Style'!$A$2:$J$1260,2,FALSE)</f>
        <v>NONE</v>
      </c>
      <c r="H120" s="194" t="str">
        <f>VLOOKUP($A120,'[1]Contract Price by Style'!$A$2:$J$1260,3,FALSE)</f>
        <v>TO BE ADDED</v>
      </c>
      <c r="I120" s="194" t="str">
        <f>VLOOKUP($A120,'[1]Contract Price by Style'!$A$2:$J$1260,4,FALSE)</f>
        <v>Jazz high vis Windbreaker</v>
      </c>
      <c r="J120" s="194">
        <f>VLOOKUP($A120,'[1]Contract Price by Style'!$A$2:$J$1260,5,FALSE)</f>
        <v>985309</v>
      </c>
      <c r="K120" s="194" t="str">
        <f>VLOOKUP($A120,'[1]Contract Price by Style'!$A$2:$J$1260,6,FALSE)</f>
        <v>Unisex, Hi-Vis Windbreaker, Jazz logo</v>
      </c>
      <c r="L120" s="197">
        <f>VLOOKUP($A120,'[1]Contract Price by Style'!$A$2:$J$1260,7,FALSE)</f>
        <v>99.95</v>
      </c>
      <c r="M120" s="194" t="str">
        <f>VLOOKUP($A120,'[1]Contract Price by Style'!$A$2:$J$1260,8,FALSE)</f>
        <v>Outerwear</v>
      </c>
    </row>
    <row r="121" spans="1:14">
      <c r="A121" s="42">
        <v>23643</v>
      </c>
      <c r="B121" s="46">
        <v>1</v>
      </c>
      <c r="C121" s="92"/>
      <c r="D121" s="61" t="s">
        <v>49</v>
      </c>
      <c r="E121" s="66" t="s">
        <v>193</v>
      </c>
      <c r="F121" s="42" t="str">
        <f t="shared" si="5"/>
        <v>5965J</v>
      </c>
      <c r="G121" s="66" t="str">
        <f>VLOOKUP($A121,'[1]Contract Price by Style'!$A$2:$J$1260,2,FALSE)</f>
        <v>W111</v>
      </c>
      <c r="H121" s="66" t="str">
        <f>VLOOKUP($A121,'[1]Contract Price by Style'!$A$2:$J$1260,3,FALSE)</f>
        <v>B081</v>
      </c>
      <c r="I121" s="66" t="str">
        <f>VLOOKUP($A121,'[1]Contract Price by Style'!$A$2:$J$1260,4,FALSE)</f>
        <v>Uni Nv Windbreaker R/JZ</v>
      </c>
      <c r="J121" s="66" t="str">
        <f>VLOOKUP($A121,'[1]Contract Price by Style'!$A$2:$J$1260,5,FALSE)</f>
        <v>5965J</v>
      </c>
      <c r="K121" s="66" t="str">
        <f>VLOOKUP($A121,'[1]Contract Price by Style'!$A$2:$J$1260,6,FALSE)</f>
        <v xml:space="preserve">Unisex, Navy Windbreaker, Jazz Logo </v>
      </c>
      <c r="L121" s="168">
        <f>VLOOKUP($A121,'[1]Contract Price by Style'!$A$2:$J$1260,7,FALSE)</f>
        <v>54.99</v>
      </c>
      <c r="M121" s="66" t="str">
        <f>VLOOKUP($A121,'[1]Contract Price by Style'!$A$2:$J$1260,8,FALSE)</f>
        <v>Outerwear</v>
      </c>
    </row>
    <row r="122" spans="1:14">
      <c r="A122" s="42">
        <v>21644</v>
      </c>
      <c r="B122" s="46">
        <v>1</v>
      </c>
      <c r="C122" s="43"/>
      <c r="D122" s="62" t="s">
        <v>93</v>
      </c>
      <c r="E122" s="66" t="s">
        <v>171</v>
      </c>
      <c r="F122" s="42" t="str">
        <f t="shared" si="5"/>
        <v>V130J</v>
      </c>
      <c r="G122" s="66" t="str">
        <f>VLOOKUP($A122,'[1]Contract Price by Style'!$A$2:$J$1260,2,FALSE)</f>
        <v>S100-S</v>
      </c>
      <c r="H122" s="66" t="str">
        <f>VLOOKUP($A122,'[1]Contract Price by Style'!$A$2:$J$1260,3,FALSE)</f>
        <v>B095</v>
      </c>
      <c r="I122" s="66" t="str">
        <f>VLOOKUP($A122,'[1]Contract Price by Style'!$A$2:$J$1260,4,FALSE)</f>
        <v>Hi Vis Yellow Vest/JZ</v>
      </c>
      <c r="J122" s="66" t="str">
        <f>VLOOKUP($A122,'[1]Contract Price by Style'!$A$2:$J$1260,5,FALSE)</f>
        <v>V130J</v>
      </c>
      <c r="K122" s="66" t="str">
        <f>VLOOKUP($A122,'[1]Contract Price by Style'!$A$2:$J$1260,6,FALSE)</f>
        <v>Unisex, Yellow Hi-Vis Vest, Jazz Logo</v>
      </c>
      <c r="L122" s="168">
        <f>VLOOKUP($A122,'[1]Contract Price by Style'!$A$2:$J$1260,7,FALSE)</f>
        <v>15.95</v>
      </c>
      <c r="M122" s="66" t="str">
        <f>VLOOKUP($A122,'[1]Contract Price by Style'!$A$2:$J$1260,8,FALSE)</f>
        <v>Vests</v>
      </c>
    </row>
    <row r="123" spans="1:14">
      <c r="A123" s="42">
        <v>2935</v>
      </c>
      <c r="B123" s="46">
        <v>1</v>
      </c>
      <c r="C123" s="92"/>
      <c r="D123" s="42" t="s">
        <v>49</v>
      </c>
      <c r="E123" s="66" t="s">
        <v>193</v>
      </c>
      <c r="F123" s="42">
        <f t="shared" si="5"/>
        <v>6111</v>
      </c>
      <c r="G123" s="66" t="str">
        <f>VLOOKUP($A123,'[1]Contract Price by Style'!$A$2:$J$1260,2,FALSE)</f>
        <v>W105</v>
      </c>
      <c r="H123" s="66" t="str">
        <f>VLOOKUP($A123,'[1]Contract Price by Style'!$A$2:$J$1260,3,FALSE)</f>
        <v>B128</v>
      </c>
      <c r="I123" s="66" t="str">
        <f>VLOOKUP($A123,'[1]Contract Price by Style'!$A$2:$J$1260,4,FALSE)</f>
        <v>Men Blk Leather Belt</v>
      </c>
      <c r="J123" s="66">
        <f>VLOOKUP($A123,'[1]Contract Price by Style'!$A$2:$J$1260,5,FALSE)</f>
        <v>6111</v>
      </c>
      <c r="K123" s="66" t="str">
        <f>VLOOKUP($A123,'[1]Contract Price by Style'!$A$2:$J$1260,6,FALSE)</f>
        <v>Unisex, Black Leather Work Belt, Silver Buckle</v>
      </c>
      <c r="L123" s="168">
        <f>VLOOKUP($A123,'[1]Contract Price by Style'!$A$2:$J$1260,7,FALSE)</f>
        <v>13.209</v>
      </c>
      <c r="M123" s="66" t="str">
        <f>VLOOKUP($A123,'[1]Contract Price by Style'!$A$2:$J$1260,8,FALSE)</f>
        <v>Accessories</v>
      </c>
    </row>
    <row r="124" spans="1:14" s="260" customFormat="1" ht="18" customHeight="1">
      <c r="A124" s="256">
        <v>22127</v>
      </c>
      <c r="B124" s="257">
        <v>1</v>
      </c>
      <c r="C124" s="257"/>
      <c r="D124" s="256" t="s">
        <v>46</v>
      </c>
      <c r="E124" s="151" t="s">
        <v>193</v>
      </c>
      <c r="F124" s="256">
        <f t="shared" si="5"/>
        <v>1597</v>
      </c>
      <c r="G124" s="151" t="str">
        <f>VLOOKUP($A124,'[1]Contract Price by Style'!$A$2:$J$1260,2,FALSE)</f>
        <v>W113</v>
      </c>
      <c r="H124" s="151" t="str">
        <f>VLOOKUP($A124,'[1]Contract Price by Style'!$A$2:$J$1260,3,FALSE)</f>
        <v>B080</v>
      </c>
      <c r="I124" s="151" t="str">
        <f>VLOOKUP($A124,'[1]Contract Price by Style'!$A$2:$J$1260,4,FALSE)</f>
        <v>Uni Nv Wind Pant</v>
      </c>
      <c r="J124" s="151">
        <f>VLOOKUP($A124,'[1]Contract Price by Style'!$A$2:$J$1260,5,FALSE)</f>
        <v>1597</v>
      </c>
      <c r="K124" s="151" t="str">
        <f>VLOOKUP($A124,'[1]Contract Price by Style'!$A$2:$J$1260,6,FALSE)</f>
        <v>Unisex, Navy Wind Pant</v>
      </c>
      <c r="L124" s="258">
        <f>VLOOKUP($A124,'[1]Contract Price by Style'!$A$2:$J$1260,7,FALSE)</f>
        <v>40.99</v>
      </c>
      <c r="M124" s="151" t="str">
        <f>VLOOKUP($A124,'[1]Contract Price by Style'!$A$2:$J$1260,8,FALSE)</f>
        <v>Bottoms</v>
      </c>
      <c r="N124" s="259"/>
    </row>
    <row r="125" spans="1:14">
      <c r="A125" s="42">
        <v>24900</v>
      </c>
      <c r="B125" s="46">
        <v>1</v>
      </c>
      <c r="C125" s="92"/>
      <c r="D125" s="42" t="s">
        <v>46</v>
      </c>
      <c r="E125" s="66" t="s">
        <v>193</v>
      </c>
      <c r="F125" s="42">
        <f t="shared" si="5"/>
        <v>6046</v>
      </c>
      <c r="G125" s="66" t="str">
        <f>VLOOKUP($A125,'[1]Contract Price by Style'!$A$2:$J$1260,2,FALSE)</f>
        <v>D105</v>
      </c>
      <c r="H125" s="66" t="str">
        <f>VLOOKUP($A125,'[1]Contract Price by Style'!$A$2:$J$1260,3,FALSE)</f>
        <v>B028</v>
      </c>
      <c r="I125" s="66" t="str">
        <f>VLOOKUP($A125,'[1]Contract Price by Style'!$A$2:$J$1260,4,FALSE)</f>
        <v>Lanyard Blu wRdChar ACExp</v>
      </c>
      <c r="J125" s="66">
        <f>VLOOKUP($A125,'[1]Contract Price by Style'!$A$2:$J$1260,5,FALSE)</f>
        <v>6046</v>
      </c>
      <c r="K125" s="66" t="str">
        <f>VLOOKUP($A125,'[1]Contract Price by Style'!$A$2:$J$1260,6,FALSE)</f>
        <v>Unisex Air Canada Express Lanyard</v>
      </c>
      <c r="L125" s="168">
        <f>VLOOKUP($A125,'[1]Contract Price by Style'!$A$2:$J$1260,7,FALSE)</f>
        <v>1.7238</v>
      </c>
      <c r="M125" s="66" t="str">
        <f>VLOOKUP($A125,'[1]Contract Price by Style'!$A$2:$J$1260,8,FALSE)</f>
        <v>Accessories</v>
      </c>
    </row>
    <row r="127" spans="1:14">
      <c r="A127" s="245" t="s">
        <v>267</v>
      </c>
      <c r="B127" s="245"/>
      <c r="C127" s="245"/>
      <c r="D127" s="245"/>
      <c r="E127" s="245"/>
      <c r="F127" s="245"/>
    </row>
    <row r="128" spans="1:14">
      <c r="A128" s="100" t="s">
        <v>265</v>
      </c>
      <c r="B128" s="78"/>
      <c r="C128" s="78"/>
      <c r="D128" s="78"/>
      <c r="E128" s="78"/>
      <c r="F128" s="78"/>
    </row>
    <row r="129" spans="1:13" s="41" customFormat="1" ht="45">
      <c r="A129" s="33" t="s">
        <v>211</v>
      </c>
      <c r="B129" s="34" t="s">
        <v>42</v>
      </c>
      <c r="C129" s="34" t="s">
        <v>43</v>
      </c>
      <c r="D129" s="35" t="s">
        <v>212</v>
      </c>
      <c r="E129" s="166" t="s">
        <v>221</v>
      </c>
      <c r="F129" s="37" t="s">
        <v>213</v>
      </c>
      <c r="G129" s="38" t="s">
        <v>214</v>
      </c>
      <c r="H129" s="37" t="s">
        <v>215</v>
      </c>
      <c r="I129" s="37" t="s">
        <v>216</v>
      </c>
      <c r="J129" s="37" t="s">
        <v>217</v>
      </c>
      <c r="K129" s="37" t="s">
        <v>210</v>
      </c>
      <c r="L129" s="167" t="s">
        <v>218</v>
      </c>
      <c r="M129" s="40" t="s">
        <v>219</v>
      </c>
    </row>
    <row r="130" spans="1:13">
      <c r="A130" s="42" t="s">
        <v>278</v>
      </c>
      <c r="B130" s="46">
        <v>1</v>
      </c>
      <c r="C130" s="92"/>
      <c r="D130" s="42" t="s">
        <v>98</v>
      </c>
      <c r="E130" s="66" t="s">
        <v>167</v>
      </c>
      <c r="F130" s="42" t="str">
        <f t="shared" ref="F130:F146" si="6">J130</f>
        <v>9959J</v>
      </c>
      <c r="G130" s="66" t="str">
        <f>VLOOKUP($A130,'[1]Contract Price by Style'!$A$2:$J$1260,2,FALSE)</f>
        <v>S101</v>
      </c>
      <c r="H130" s="66" t="str">
        <f>VLOOKUP($A130,'[1]Contract Price by Style'!$A$2:$J$1260,3,FALSE)</f>
        <v>NONE</v>
      </c>
      <c r="I130" s="66" t="str">
        <f>VLOOKUP($A130,'[1]Contract Price by Style'!$A$2:$J$1260,4,FALSE)</f>
        <v>Uni HiViz Yel Rainsuit</v>
      </c>
      <c r="J130" s="66" t="str">
        <f>VLOOKUP($A130,'[1]Contract Price by Style'!$A$2:$J$1260,5,FALSE)</f>
        <v>9959J</v>
      </c>
      <c r="K130" s="66" t="str">
        <f>VLOOKUP($A130,'[1]Contract Price by Style'!$A$2:$J$1260,6,FALSE)</f>
        <v>Unisex, Hi-Vis Yellow Rainsuit, Jazz Logo</v>
      </c>
      <c r="L130" s="168">
        <f>VLOOKUP($A130,'[1]Contract Price by Style'!$A$2:$J$1260,7,FALSE)</f>
        <v>99.95</v>
      </c>
      <c r="M130" s="66" t="str">
        <f>VLOOKUP($A130,'[1]Contract Price by Style'!$A$2:$J$1260,8,FALSE)</f>
        <v>Outerwear</v>
      </c>
    </row>
    <row r="131" spans="1:13" ht="15" customHeight="1">
      <c r="A131" s="42">
        <v>22312</v>
      </c>
      <c r="B131" s="221">
        <v>1</v>
      </c>
      <c r="C131" s="219"/>
      <c r="D131" s="202" t="s">
        <v>54</v>
      </c>
      <c r="E131" s="204" t="s">
        <v>157</v>
      </c>
      <c r="F131" s="42">
        <f t="shared" si="6"/>
        <v>1956</v>
      </c>
      <c r="G131" s="66" t="str">
        <f>VLOOKUP($A131,'[1]Contract Price by Style'!$A$2:$J$1260,2,FALSE)</f>
        <v>W101-S</v>
      </c>
      <c r="H131" s="66" t="str">
        <f>VLOOKUP($A131,'[1]Contract Price by Style'!$A$2:$J$1260,3,FALSE)</f>
        <v>B150</v>
      </c>
      <c r="I131" s="66" t="str">
        <f>VLOOKUP($A131,'[1]Contract Price by Style'!$A$2:$J$1260,4,FALSE)</f>
        <v>Nvy Cargo Pant</v>
      </c>
      <c r="J131" s="66">
        <f>VLOOKUP($A131,'[1]Contract Price by Style'!$A$2:$J$1260,5,FALSE)</f>
        <v>1956</v>
      </c>
      <c r="K131" s="66" t="str">
        <f>VLOOKUP($A131,'[1]Contract Price by Style'!$A$2:$J$1260,6,FALSE)</f>
        <v>Unisex, Navy Cargo Pant</v>
      </c>
      <c r="L131" s="168">
        <f>VLOOKUP($A131,'[1]Contract Price by Style'!$A$2:$J$1260,7,FALSE)</f>
        <v>17.288999999999998</v>
      </c>
      <c r="M131" s="66" t="str">
        <f>VLOOKUP($A131,'[1]Contract Price by Style'!$A$2:$J$1260,8,FALSE)</f>
        <v>Bottoms</v>
      </c>
    </row>
    <row r="132" spans="1:13">
      <c r="A132" s="42">
        <v>22210</v>
      </c>
      <c r="B132" s="255"/>
      <c r="C132" s="225"/>
      <c r="D132" s="209"/>
      <c r="E132" s="210"/>
      <c r="F132" s="42">
        <f t="shared" si="6"/>
        <v>1930</v>
      </c>
      <c r="G132" s="66" t="str">
        <f>VLOOKUP($A132,'[1]Contract Price by Style'!$A$2:$J$1260,2,FALSE)</f>
        <v>W116</v>
      </c>
      <c r="H132" s="66" t="str">
        <f>VLOOKUP($A132,'[1]Contract Price by Style'!$A$2:$J$1260,3,FALSE)</f>
        <v>B149</v>
      </c>
      <c r="I132" s="66" t="str">
        <f>VLOOKUP($A132,'[1]Contract Price by Style'!$A$2:$J$1260,4,FALSE)</f>
        <v>Nv Twill Flat Pant</v>
      </c>
      <c r="J132" s="66">
        <f>VLOOKUP($A132,'[1]Contract Price by Style'!$A$2:$J$1260,5,FALSE)</f>
        <v>1930</v>
      </c>
      <c r="K132" s="66" t="str">
        <f>VLOOKUP($A132,'[1]Contract Price by Style'!$A$2:$J$1260,6,FALSE)</f>
        <v>Unisex, Navy Flat Front Pant</v>
      </c>
      <c r="L132" s="168">
        <f>VLOOKUP($A132,'[1]Contract Price by Style'!$A$2:$J$1260,7,FALSE)</f>
        <v>17.288999999999998</v>
      </c>
      <c r="M132" s="66" t="str">
        <f>VLOOKUP($A132,'[1]Contract Price by Style'!$A$2:$J$1260,8,FALSE)</f>
        <v>Bottoms</v>
      </c>
    </row>
    <row r="133" spans="1:13">
      <c r="A133" s="42">
        <v>22317</v>
      </c>
      <c r="B133" s="255"/>
      <c r="C133" s="225"/>
      <c r="D133" s="209"/>
      <c r="E133" s="210"/>
      <c r="F133" s="42">
        <f t="shared" si="6"/>
        <v>1957</v>
      </c>
      <c r="G133" s="66" t="str">
        <f>VLOOKUP($A133,'[1]Contract Price by Style'!$A$2:$J$1260,2,FALSE)</f>
        <v>W103</v>
      </c>
      <c r="H133" s="66" t="str">
        <f>VLOOKUP($A133,'[1]Contract Price by Style'!$A$2:$J$1260,3,FALSE)</f>
        <v>B151</v>
      </c>
      <c r="I133" s="66" t="str">
        <f>VLOOKUP($A133,'[1]Contract Price by Style'!$A$2:$J$1260,4,FALSE)</f>
        <v>Nvy Cargo Short</v>
      </c>
      <c r="J133" s="66">
        <f>VLOOKUP($A133,'[1]Contract Price by Style'!$A$2:$J$1260,5,FALSE)</f>
        <v>1957</v>
      </c>
      <c r="K133" s="66" t="str">
        <f>VLOOKUP($A133,'[1]Contract Price by Style'!$A$2:$J$1260,6,FALSE)</f>
        <v>Unisex, Navy Cargo Short</v>
      </c>
      <c r="L133" s="168">
        <f>VLOOKUP($A133,'[1]Contract Price by Style'!$A$2:$J$1260,7,FALSE)</f>
        <v>15.248999999999999</v>
      </c>
      <c r="M133" s="66" t="str">
        <f>VLOOKUP($A133,'[1]Contract Price by Style'!$A$2:$J$1260,8,FALSE)</f>
        <v>Bottoms</v>
      </c>
    </row>
    <row r="134" spans="1:13">
      <c r="A134" s="92">
        <v>22215</v>
      </c>
      <c r="B134" s="255"/>
      <c r="C134" s="225"/>
      <c r="D134" s="209"/>
      <c r="E134" s="210"/>
      <c r="F134" s="42">
        <f t="shared" si="6"/>
        <v>1995</v>
      </c>
      <c r="G134" s="66" t="str">
        <f>VLOOKUP($A134,'[1]Contract Price by Style'!$A$2:$J$1260,2,FALSE)</f>
        <v>W125</v>
      </c>
      <c r="H134" s="66" t="str">
        <f>VLOOKUP($A134,'[1]Contract Price by Style'!$A$2:$J$1260,3,FALSE)</f>
        <v>B148</v>
      </c>
      <c r="I134" s="66" t="str">
        <f>VLOOKUP($A134,'[1]Contract Price by Style'!$A$2:$J$1260,4,FALSE)</f>
        <v>Men Nv Plain Front Short</v>
      </c>
      <c r="J134" s="66">
        <f>VLOOKUP($A134,'[1]Contract Price by Style'!$A$2:$J$1260,5,FALSE)</f>
        <v>1995</v>
      </c>
      <c r="K134" s="66" t="str">
        <f>VLOOKUP($A134,'[1]Contract Price by Style'!$A$2:$J$1260,6,FALSE)</f>
        <v>Male, Navy Flat Front Short</v>
      </c>
      <c r="L134" s="168">
        <f>VLOOKUP($A134,'[1]Contract Price by Style'!$A$2:$J$1260,7,FALSE)</f>
        <v>15.248999999999999</v>
      </c>
      <c r="M134" s="66" t="str">
        <f>VLOOKUP($A134,'[1]Contract Price by Style'!$A$2:$J$1260,8,FALSE)</f>
        <v>Bottoms</v>
      </c>
    </row>
    <row r="135" spans="1:13">
      <c r="A135" s="43">
        <v>20210</v>
      </c>
      <c r="B135" s="222"/>
      <c r="C135" s="214"/>
      <c r="D135" s="203"/>
      <c r="E135" s="205"/>
      <c r="F135" s="42">
        <f t="shared" si="6"/>
        <v>1613</v>
      </c>
      <c r="G135" s="66" t="str">
        <f>VLOOKUP($A135,'[1]Contract Price by Style'!$A$2:$J$1260,2,FALSE)</f>
        <v>D108</v>
      </c>
      <c r="H135" s="66" t="str">
        <f>VLOOKUP($A135,'[1]Contract Price by Style'!$A$2:$J$1260,3,FALSE)</f>
        <v>B006</v>
      </c>
      <c r="I135" s="66" t="str">
        <f>VLOOKUP($A135,'[1]Contract Price by Style'!$A$2:$J$1260,4,FALSE)</f>
        <v>Men Nv FA Pant</v>
      </c>
      <c r="J135" s="66">
        <f>VLOOKUP($A135,'[1]Contract Price by Style'!$A$2:$J$1260,5,FALSE)</f>
        <v>1613</v>
      </c>
      <c r="K135" s="66" t="str">
        <f>VLOOKUP($A135,'[1]Contract Price by Style'!$A$2:$J$1260,6,FALSE)</f>
        <v>Male, Navy Dresswear Pant</v>
      </c>
      <c r="L135" s="168">
        <f>VLOOKUP($A135,'[1]Contract Price by Style'!$A$2:$J$1260,7,FALSE)</f>
        <v>54.009</v>
      </c>
      <c r="M135" s="66" t="str">
        <f>VLOOKUP($A135,'[1]Contract Price by Style'!$A$2:$J$1260,8,FALSE)</f>
        <v>Bottoms</v>
      </c>
    </row>
    <row r="136" spans="1:13">
      <c r="A136" s="42">
        <v>22144</v>
      </c>
      <c r="B136" s="206">
        <v>1</v>
      </c>
      <c r="C136" s="219"/>
      <c r="D136" s="202" t="s">
        <v>89</v>
      </c>
      <c r="E136" s="215" t="s">
        <v>157</v>
      </c>
      <c r="F136" s="42">
        <f t="shared" si="6"/>
        <v>7562</v>
      </c>
      <c r="G136" s="66" t="str">
        <f>VLOOKUP($A136,'[1]Contract Price by Style'!$A$2:$J$1260,2,FALSE)</f>
        <v>NONE</v>
      </c>
      <c r="H136" s="66" t="str">
        <f>VLOOKUP($A136,'[1]Contract Price by Style'!$A$2:$J$1260,3,FALSE)</f>
        <v>NONE</v>
      </c>
      <c r="I136" s="66" t="str">
        <f>VLOOKUP($A136,'[1]Contract Price by Style'!$A$2:$J$1260,4,FALSE)</f>
        <v>Jazz S/S  Diagonal Twill Polo , Nv</v>
      </c>
      <c r="J136" s="194">
        <f>VLOOKUP($A136,'[1]Contract Price by Style'!$A$2:$J$1260,5,FALSE)</f>
        <v>7562</v>
      </c>
      <c r="K136" s="66" t="str">
        <f>VLOOKUP($A136,'[1]Contract Price by Style'!$A$2:$J$1260,6,FALSE)</f>
        <v>Unisex, Navy Knit Short Sleeve Polo, Jazz Logo</v>
      </c>
      <c r="L136" s="168">
        <f>VLOOKUP($A136,'[1]Contract Price by Style'!$A$2:$J$1260,7,FALSE)</f>
        <v>24.95</v>
      </c>
      <c r="M136" s="66" t="str">
        <f>VLOOKUP($A136,'[1]Contract Price by Style'!$A$2:$J$1260,8,FALSE)</f>
        <v>Tops</v>
      </c>
    </row>
    <row r="137" spans="1:13" ht="30">
      <c r="A137" s="42">
        <v>22145</v>
      </c>
      <c r="B137" s="207"/>
      <c r="C137" s="214"/>
      <c r="D137" s="209"/>
      <c r="E137" s="215"/>
      <c r="F137" s="42">
        <f t="shared" si="6"/>
        <v>9180</v>
      </c>
      <c r="G137" s="66" t="str">
        <f>VLOOKUP($A137,'[1]Contract Price by Style'!$A$2:$J$1260,2,FALSE)</f>
        <v>NONE</v>
      </c>
      <c r="H137" s="66" t="str">
        <f>VLOOKUP($A137,'[1]Contract Price by Style'!$A$2:$J$1260,3,FALSE)</f>
        <v>NONE</v>
      </c>
      <c r="I137" s="66" t="str">
        <f>VLOOKUP($A137,'[1]Contract Price by Style'!$A$2:$J$1260,4,FALSE)</f>
        <v>Jazz L/S Mini Plaid Shirt,Nv</v>
      </c>
      <c r="J137" s="194">
        <f>VLOOKUP($A137,'[1]Contract Price by Style'!$A$2:$J$1260,5,FALSE)</f>
        <v>9180</v>
      </c>
      <c r="K137" s="66" t="str">
        <f>VLOOKUP($A137,'[1]Contract Price by Style'!$A$2:$J$1260,6,FALSE)</f>
        <v>Unisex, Navy Woven Long Sleeve Shirt, Jazz Logo</v>
      </c>
      <c r="L137" s="168">
        <f>VLOOKUP($A137,'[1]Contract Price by Style'!$A$2:$J$1260,7,FALSE)</f>
        <v>34.950000000000003</v>
      </c>
      <c r="M137" s="66" t="str">
        <f>VLOOKUP($A137,'[1]Contract Price by Style'!$A$2:$J$1260,8,FALSE)</f>
        <v>Tops</v>
      </c>
    </row>
    <row r="138" spans="1:13">
      <c r="A138" s="42">
        <v>23631</v>
      </c>
      <c r="B138" s="206">
        <v>1</v>
      </c>
      <c r="C138" s="219"/>
      <c r="D138" s="204" t="s">
        <v>92</v>
      </c>
      <c r="E138" s="215" t="s">
        <v>158</v>
      </c>
      <c r="F138" s="42" t="str">
        <f t="shared" si="6"/>
        <v>5966J</v>
      </c>
      <c r="G138" s="66" t="str">
        <f>VLOOKUP($A138,'[1]Contract Price by Style'!$A$2:$J$1260,2,FALSE)</f>
        <v>W117</v>
      </c>
      <c r="H138" s="66" t="str">
        <f>VLOOKUP($A138,'[1]Contract Price by Style'!$A$2:$J$1260,3,FALSE)</f>
        <v>B082</v>
      </c>
      <c r="I138" s="66" t="str">
        <f>VLOOKUP($A138,'[1]Contract Price by Style'!$A$2:$J$1260,4,FALSE)</f>
        <v>Uni Goose Parka R/JZ</v>
      </c>
      <c r="J138" s="66" t="str">
        <f>VLOOKUP($A138,'[1]Contract Price by Style'!$A$2:$J$1260,5,FALSE)</f>
        <v>5966J</v>
      </c>
      <c r="K138" s="66" t="str">
        <f>VLOOKUP($A138,'[1]Contract Price by Style'!$A$2:$J$1260,6,FALSE)</f>
        <v>Unisex, Navy Goose Down Parka, Jazz Logo</v>
      </c>
      <c r="L138" s="168">
        <f>VLOOKUP($A138,'[1]Contract Price by Style'!$A$2:$J$1260,7,FALSE)</f>
        <v>249.95</v>
      </c>
      <c r="M138" s="66" t="str">
        <f>VLOOKUP($A138,'[1]Contract Price by Style'!$A$2:$J$1260,8,FALSE)</f>
        <v>Outerwear</v>
      </c>
    </row>
    <row r="139" spans="1:13">
      <c r="A139" s="42">
        <v>23639</v>
      </c>
      <c r="B139" s="208"/>
      <c r="C139" s="214"/>
      <c r="D139" s="205"/>
      <c r="E139" s="215"/>
      <c r="F139" s="42" t="str">
        <f t="shared" si="6"/>
        <v>5964J</v>
      </c>
      <c r="G139" s="66" t="str">
        <f>VLOOKUP($A139,'[1]Contract Price by Style'!$A$2:$J$1260,2,FALSE)</f>
        <v>W123</v>
      </c>
      <c r="H139" s="66" t="str">
        <f>VLOOKUP($A139,'[1]Contract Price by Style'!$A$2:$J$1260,3,FALSE)</f>
        <v>B057</v>
      </c>
      <c r="I139" s="66" t="str">
        <f>VLOOKUP($A139,'[1]Contract Price by Style'!$A$2:$J$1260,4,FALSE)</f>
        <v>Uni Nv MidWeight Parka/JZ</v>
      </c>
      <c r="J139" s="66" t="str">
        <f>VLOOKUP($A139,'[1]Contract Price by Style'!$A$2:$J$1260,5,FALSE)</f>
        <v>5964J</v>
      </c>
      <c r="K139" s="66" t="str">
        <f>VLOOKUP($A139,'[1]Contract Price by Style'!$A$2:$J$1260,6,FALSE)</f>
        <v>Unisex, Navy Midweight Parka, Jazz Logo</v>
      </c>
      <c r="L139" s="168">
        <f>VLOOKUP($A139,'[1]Contract Price by Style'!$A$2:$J$1260,7,FALSE)</f>
        <v>137.94999999999999</v>
      </c>
      <c r="M139" s="66" t="str">
        <f>VLOOKUP($A139,'[1]Contract Price by Style'!$A$2:$J$1260,8,FALSE)</f>
        <v>Outerwear</v>
      </c>
    </row>
    <row r="140" spans="1:13">
      <c r="A140" s="42">
        <v>21644</v>
      </c>
      <c r="B140" s="46">
        <v>1</v>
      </c>
      <c r="C140" s="92"/>
      <c r="D140" s="66" t="s">
        <v>93</v>
      </c>
      <c r="E140" s="66" t="s">
        <v>172</v>
      </c>
      <c r="F140" s="42" t="str">
        <f t="shared" si="6"/>
        <v>V130J</v>
      </c>
      <c r="G140" s="66" t="str">
        <f>VLOOKUP($A140,'[1]Contract Price by Style'!$A$2:$J$1260,2,FALSE)</f>
        <v>S100-S</v>
      </c>
      <c r="H140" s="66" t="str">
        <f>VLOOKUP($A140,'[1]Contract Price by Style'!$A$2:$J$1260,3,FALSE)</f>
        <v>B095</v>
      </c>
      <c r="I140" s="66" t="str">
        <f>VLOOKUP($A140,'[1]Contract Price by Style'!$A$2:$J$1260,4,FALSE)</f>
        <v>Hi Vis Yellow Vest/JZ</v>
      </c>
      <c r="J140" s="66" t="str">
        <f>VLOOKUP($A140,'[1]Contract Price by Style'!$A$2:$J$1260,5,FALSE)</f>
        <v>V130J</v>
      </c>
      <c r="K140" s="66" t="str">
        <f>VLOOKUP($A140,'[1]Contract Price by Style'!$A$2:$J$1260,6,FALSE)</f>
        <v>Unisex, Yellow Hi-Vis Vest, Jazz Logo</v>
      </c>
      <c r="L140" s="168">
        <f>VLOOKUP($A140,'[1]Contract Price by Style'!$A$2:$J$1260,7,FALSE)</f>
        <v>15.95</v>
      </c>
      <c r="M140" s="66" t="str">
        <f>VLOOKUP($A140,'[1]Contract Price by Style'!$A$2:$J$1260,8,FALSE)</f>
        <v>Vests</v>
      </c>
    </row>
    <row r="141" spans="1:13">
      <c r="A141" s="42">
        <v>2935</v>
      </c>
      <c r="B141" s="46">
        <v>1</v>
      </c>
      <c r="C141" s="92"/>
      <c r="D141" s="42" t="s">
        <v>49</v>
      </c>
      <c r="E141" s="66" t="s">
        <v>193</v>
      </c>
      <c r="F141" s="42">
        <f t="shared" si="6"/>
        <v>6111</v>
      </c>
      <c r="G141" s="66" t="str">
        <f>VLOOKUP($A141,'[1]Contract Price by Style'!$A$2:$J$1260,2,FALSE)</f>
        <v>W105</v>
      </c>
      <c r="H141" s="66" t="str">
        <f>VLOOKUP($A141,'[1]Contract Price by Style'!$A$2:$J$1260,3,FALSE)</f>
        <v>B128</v>
      </c>
      <c r="I141" s="66" t="str">
        <f>VLOOKUP($A141,'[1]Contract Price by Style'!$A$2:$J$1260,4,FALSE)</f>
        <v>Men Blk Leather Belt</v>
      </c>
      <c r="J141" s="66">
        <f>VLOOKUP($A141,'[1]Contract Price by Style'!$A$2:$J$1260,5,FALSE)</f>
        <v>6111</v>
      </c>
      <c r="K141" s="66" t="str">
        <f>VLOOKUP($A141,'[1]Contract Price by Style'!$A$2:$J$1260,6,FALSE)</f>
        <v>Unisex, Black Leather Work Belt, Silver Buckle</v>
      </c>
      <c r="L141" s="168">
        <f>VLOOKUP($A141,'[1]Contract Price by Style'!$A$2:$J$1260,7,FALSE)</f>
        <v>13.209</v>
      </c>
      <c r="M141" s="66" t="str">
        <f>VLOOKUP($A141,'[1]Contract Price by Style'!$A$2:$J$1260,8,FALSE)</f>
        <v>Accessories</v>
      </c>
    </row>
    <row r="142" spans="1:13" ht="30">
      <c r="A142" s="175">
        <v>21932</v>
      </c>
      <c r="B142" s="122"/>
      <c r="C142" s="123"/>
      <c r="D142" s="125"/>
      <c r="E142" s="124"/>
      <c r="F142" s="42">
        <f t="shared" si="6"/>
        <v>6151</v>
      </c>
      <c r="G142" s="66" t="str">
        <f>VLOOKUP($A142,'[1]Contract Price by Style'!$A$2:$J$1260,2,FALSE)</f>
        <v>D124</v>
      </c>
      <c r="H142" s="66" t="str">
        <f>VLOOKUP($A142,'[1]Contract Price by Style'!$A$2:$J$1260,3,FALSE)</f>
        <v>B026</v>
      </c>
      <c r="I142" s="66" t="str">
        <f>VLOOKUP($A142,'[1]Contract Price by Style'!$A$2:$J$1260,4,FALSE)</f>
        <v>Men Blk  FA Leather Belt</v>
      </c>
      <c r="J142" s="66">
        <f>VLOOKUP($A142,'[1]Contract Price by Style'!$A$2:$J$1260,5,FALSE)</f>
        <v>6151</v>
      </c>
      <c r="K142" s="66" t="str">
        <f>VLOOKUP($A142,'[1]Contract Price by Style'!$A$2:$J$1260,6,FALSE)</f>
        <v>Male, Black Dresswear Leather Belt, Silver Buckle</v>
      </c>
      <c r="L142" s="168">
        <f>VLOOKUP($A142,'[1]Contract Price by Style'!$A$2:$J$1260,7,FALSE)</f>
        <v>11.168999999999999</v>
      </c>
      <c r="M142" s="66" t="str">
        <f>VLOOKUP($A142,'[1]Contract Price by Style'!$A$2:$J$1260,8,FALSE)</f>
        <v>Accessories</v>
      </c>
    </row>
    <row r="143" spans="1:13">
      <c r="A143" s="42">
        <v>24900</v>
      </c>
      <c r="B143" s="46">
        <v>1</v>
      </c>
      <c r="C143" s="92"/>
      <c r="D143" s="42" t="s">
        <v>46</v>
      </c>
      <c r="E143" s="66" t="s">
        <v>193</v>
      </c>
      <c r="F143" s="42">
        <f t="shared" si="6"/>
        <v>6046</v>
      </c>
      <c r="G143" s="66" t="str">
        <f>VLOOKUP($A143,'[1]Contract Price by Style'!$A$2:$J$1260,2,FALSE)</f>
        <v>D105</v>
      </c>
      <c r="H143" s="66" t="str">
        <f>VLOOKUP($A143,'[1]Contract Price by Style'!$A$2:$J$1260,3,FALSE)</f>
        <v>B028</v>
      </c>
      <c r="I143" s="66" t="str">
        <f>VLOOKUP($A143,'[1]Contract Price by Style'!$A$2:$J$1260,4,FALSE)</f>
        <v>Lanyard Blu wRdChar ACExp</v>
      </c>
      <c r="J143" s="66">
        <f>VLOOKUP($A143,'[1]Contract Price by Style'!$A$2:$J$1260,5,FALSE)</f>
        <v>6046</v>
      </c>
      <c r="K143" s="66" t="str">
        <f>VLOOKUP($A143,'[1]Contract Price by Style'!$A$2:$J$1260,6,FALSE)</f>
        <v>Unisex Air Canada Express Lanyard</v>
      </c>
      <c r="L143" s="168">
        <f>VLOOKUP($A143,'[1]Contract Price by Style'!$A$2:$J$1260,7,FALSE)</f>
        <v>1.7238</v>
      </c>
      <c r="M143" s="66" t="str">
        <f>VLOOKUP($A143,'[1]Contract Price by Style'!$A$2:$J$1260,8,FALSE)</f>
        <v>Accessories</v>
      </c>
    </row>
    <row r="144" spans="1:13">
      <c r="A144" s="42">
        <v>23643</v>
      </c>
      <c r="B144" s="46">
        <v>1</v>
      </c>
      <c r="C144" s="42"/>
      <c r="D144" s="42" t="s">
        <v>49</v>
      </c>
      <c r="E144" s="66" t="s">
        <v>193</v>
      </c>
      <c r="F144" s="42" t="str">
        <f t="shared" si="6"/>
        <v>5965J</v>
      </c>
      <c r="G144" s="66" t="str">
        <f>VLOOKUP($A144,'[1]Contract Price by Style'!$A$2:$J$1260,2,FALSE)</f>
        <v>W111</v>
      </c>
      <c r="H144" s="66" t="str">
        <f>VLOOKUP($A144,'[1]Contract Price by Style'!$A$2:$J$1260,3,FALSE)</f>
        <v>B081</v>
      </c>
      <c r="I144" s="66" t="str">
        <f>VLOOKUP($A144,'[1]Contract Price by Style'!$A$2:$J$1260,4,FALSE)</f>
        <v>Uni Nv Windbreaker R/JZ</v>
      </c>
      <c r="J144" s="66" t="str">
        <f>VLOOKUP($A144,'[1]Contract Price by Style'!$A$2:$J$1260,5,FALSE)</f>
        <v>5965J</v>
      </c>
      <c r="K144" s="66" t="str">
        <f>VLOOKUP($A144,'[1]Contract Price by Style'!$A$2:$J$1260,6,FALSE)</f>
        <v xml:space="preserve">Unisex, Navy Windbreaker, Jazz Logo </v>
      </c>
      <c r="L144" s="168">
        <f>VLOOKUP($A144,'[1]Contract Price by Style'!$A$2:$J$1260,7,FALSE)</f>
        <v>54.99</v>
      </c>
      <c r="M144" s="66" t="str">
        <f>VLOOKUP($A144,'[1]Contract Price by Style'!$A$2:$J$1260,8,FALSE)</f>
        <v>Outerwear</v>
      </c>
    </row>
    <row r="145" spans="1:14" s="260" customFormat="1" ht="18" customHeight="1">
      <c r="A145" s="256">
        <v>22127</v>
      </c>
      <c r="B145" s="257">
        <v>1</v>
      </c>
      <c r="C145" s="257"/>
      <c r="D145" s="256" t="s">
        <v>46</v>
      </c>
      <c r="E145" s="151" t="s">
        <v>193</v>
      </c>
      <c r="F145" s="256">
        <f t="shared" si="6"/>
        <v>1597</v>
      </c>
      <c r="G145" s="151" t="str">
        <f>VLOOKUP($A145,'[1]Contract Price by Style'!$A$2:$J$1260,2,FALSE)</f>
        <v>W113</v>
      </c>
      <c r="H145" s="151" t="str">
        <f>VLOOKUP($A145,'[1]Contract Price by Style'!$A$2:$J$1260,3,FALSE)</f>
        <v>B080</v>
      </c>
      <c r="I145" s="151" t="str">
        <f>VLOOKUP($A145,'[1]Contract Price by Style'!$A$2:$J$1260,4,FALSE)</f>
        <v>Uni Nv Wind Pant</v>
      </c>
      <c r="J145" s="151">
        <f>VLOOKUP($A145,'[1]Contract Price by Style'!$A$2:$J$1260,5,FALSE)</f>
        <v>1597</v>
      </c>
      <c r="K145" s="151" t="str">
        <f>VLOOKUP($A145,'[1]Contract Price by Style'!$A$2:$J$1260,6,FALSE)</f>
        <v>Unisex, Navy Wind Pant</v>
      </c>
      <c r="L145" s="258">
        <f>VLOOKUP($A145,'[1]Contract Price by Style'!$A$2:$J$1260,7,FALSE)</f>
        <v>40.99</v>
      </c>
      <c r="M145" s="151" t="str">
        <f>VLOOKUP($A145,'[1]Contract Price by Style'!$A$2:$J$1260,8,FALSE)</f>
        <v>Bottoms</v>
      </c>
      <c r="N145" s="259"/>
    </row>
    <row r="146" spans="1:14" s="196" customFormat="1">
      <c r="A146" s="191">
        <v>8931</v>
      </c>
      <c r="B146" s="192">
        <v>1</v>
      </c>
      <c r="C146" s="191"/>
      <c r="D146" s="191" t="s">
        <v>49</v>
      </c>
      <c r="E146" s="194" t="s">
        <v>193</v>
      </c>
      <c r="F146" s="191">
        <f t="shared" si="6"/>
        <v>985309</v>
      </c>
      <c r="G146" s="194" t="str">
        <f>VLOOKUP($A146,'[1]Contract Price by Style'!$A$2:$J$1260,2,FALSE)</f>
        <v>NONE</v>
      </c>
      <c r="H146" s="194" t="str">
        <f>VLOOKUP($A146,'[1]Contract Price by Style'!$A$2:$J$1260,3,FALSE)</f>
        <v>TO BE ADDED</v>
      </c>
      <c r="I146" s="194" t="str">
        <f>VLOOKUP($A146,'[1]Contract Price by Style'!$A$2:$J$1260,4,FALSE)</f>
        <v>Jazz high vis Windbreaker</v>
      </c>
      <c r="J146" s="194">
        <f>VLOOKUP($A146,'[1]Contract Price by Style'!$A$2:$J$1260,5,FALSE)</f>
        <v>985309</v>
      </c>
      <c r="K146" s="194" t="str">
        <f>VLOOKUP($A146,'[1]Contract Price by Style'!$A$2:$J$1260,6,FALSE)</f>
        <v>Unisex, Hi-Vis Windbreaker, Jazz logo</v>
      </c>
      <c r="L146" s="197">
        <f>VLOOKUP($A146,'[1]Contract Price by Style'!$A$2:$J$1260,7,FALSE)</f>
        <v>99.95</v>
      </c>
      <c r="M146" s="194" t="str">
        <f>VLOOKUP($A146,'[1]Contract Price by Style'!$A$2:$J$1260,8,FALSE)</f>
        <v>Outerwear</v>
      </c>
    </row>
    <row r="147" spans="1:14">
      <c r="A147" s="138"/>
      <c r="B147" s="126"/>
      <c r="C147" s="172"/>
      <c r="D147" s="126"/>
      <c r="F147" s="164"/>
    </row>
    <row r="148" spans="1:14">
      <c r="A148" s="245" t="s">
        <v>245</v>
      </c>
      <c r="B148" s="245"/>
      <c r="C148" s="245"/>
      <c r="D148" s="245"/>
      <c r="E148" s="245"/>
      <c r="F148" s="245"/>
    </row>
    <row r="149" spans="1:14">
      <c r="A149" s="100" t="s">
        <v>265</v>
      </c>
      <c r="B149" s="78"/>
      <c r="C149" s="78"/>
      <c r="D149" s="78"/>
      <c r="E149" s="78"/>
      <c r="F149" s="78"/>
    </row>
    <row r="150" spans="1:14" s="41" customFormat="1" ht="45">
      <c r="A150" s="33" t="s">
        <v>211</v>
      </c>
      <c r="B150" s="34" t="s">
        <v>42</v>
      </c>
      <c r="C150" s="34" t="s">
        <v>43</v>
      </c>
      <c r="D150" s="35" t="s">
        <v>212</v>
      </c>
      <c r="E150" s="166" t="s">
        <v>221</v>
      </c>
      <c r="F150" s="37" t="s">
        <v>213</v>
      </c>
      <c r="G150" s="38" t="s">
        <v>214</v>
      </c>
      <c r="H150" s="37" t="s">
        <v>215</v>
      </c>
      <c r="I150" s="37" t="s">
        <v>216</v>
      </c>
      <c r="J150" s="37" t="s">
        <v>217</v>
      </c>
      <c r="K150" s="37" t="s">
        <v>210</v>
      </c>
      <c r="L150" s="167" t="s">
        <v>218</v>
      </c>
      <c r="M150" s="40" t="s">
        <v>219</v>
      </c>
    </row>
    <row r="151" spans="1:14">
      <c r="A151" s="42" t="s">
        <v>278</v>
      </c>
      <c r="B151" s="46">
        <v>1</v>
      </c>
      <c r="C151" s="92"/>
      <c r="D151" s="42" t="s">
        <v>98</v>
      </c>
      <c r="E151" s="66" t="s">
        <v>169</v>
      </c>
      <c r="F151" s="42" t="str">
        <f t="shared" ref="F151:F168" si="7">J151</f>
        <v>9959J</v>
      </c>
      <c r="G151" s="66" t="str">
        <f>VLOOKUP($A151,'[1]Contract Price by Style'!$A$2:$J$1260,2,FALSE)</f>
        <v>S101</v>
      </c>
      <c r="H151" s="66" t="str">
        <f>VLOOKUP($A151,'[1]Contract Price by Style'!$A$2:$J$1260,3,FALSE)</f>
        <v>NONE</v>
      </c>
      <c r="I151" s="66" t="str">
        <f>VLOOKUP($A151,'[1]Contract Price by Style'!$A$2:$J$1260,4,FALSE)</f>
        <v>Uni HiViz Yel Rainsuit</v>
      </c>
      <c r="J151" s="66" t="str">
        <f>VLOOKUP($A151,'[1]Contract Price by Style'!$A$2:$J$1260,5,FALSE)</f>
        <v>9959J</v>
      </c>
      <c r="K151" s="66" t="str">
        <f>VLOOKUP($A151,'[1]Contract Price by Style'!$A$2:$J$1260,6,FALSE)</f>
        <v>Unisex, Hi-Vis Yellow Rainsuit, Jazz Logo</v>
      </c>
      <c r="L151" s="168">
        <f>VLOOKUP($A151,'[1]Contract Price by Style'!$A$2:$J$1260,7,FALSE)</f>
        <v>99.95</v>
      </c>
      <c r="M151" s="66" t="str">
        <f>VLOOKUP($A151,'[1]Contract Price by Style'!$A$2:$J$1260,8,FALSE)</f>
        <v>Outerwear</v>
      </c>
    </row>
    <row r="152" spans="1:14" ht="15" customHeight="1">
      <c r="A152" s="42">
        <v>22312</v>
      </c>
      <c r="B152" s="221">
        <v>1</v>
      </c>
      <c r="C152" s="219"/>
      <c r="D152" s="202" t="s">
        <v>54</v>
      </c>
      <c r="E152" s="204" t="s">
        <v>157</v>
      </c>
      <c r="F152" s="42">
        <f t="shared" si="7"/>
        <v>1956</v>
      </c>
      <c r="G152" s="66" t="str">
        <f>VLOOKUP($A152,'[1]Contract Price by Style'!$A$2:$J$1260,2,FALSE)</f>
        <v>W101-S</v>
      </c>
      <c r="H152" s="66" t="str">
        <f>VLOOKUP($A152,'[1]Contract Price by Style'!$A$2:$J$1260,3,FALSE)</f>
        <v>B150</v>
      </c>
      <c r="I152" s="66" t="str">
        <f>VLOOKUP($A152,'[1]Contract Price by Style'!$A$2:$J$1260,4,FALSE)</f>
        <v>Nvy Cargo Pant</v>
      </c>
      <c r="J152" s="66">
        <f>VLOOKUP($A152,'[1]Contract Price by Style'!$A$2:$J$1260,5,FALSE)</f>
        <v>1956</v>
      </c>
      <c r="K152" s="66" t="str">
        <f>VLOOKUP($A152,'[1]Contract Price by Style'!$A$2:$J$1260,6,FALSE)</f>
        <v>Unisex, Navy Cargo Pant</v>
      </c>
      <c r="L152" s="168">
        <f>VLOOKUP($A152,'[1]Contract Price by Style'!$A$2:$J$1260,7,FALSE)</f>
        <v>17.288999999999998</v>
      </c>
      <c r="M152" s="66" t="str">
        <f>VLOOKUP($A152,'[1]Contract Price by Style'!$A$2:$J$1260,8,FALSE)</f>
        <v>Bottoms</v>
      </c>
    </row>
    <row r="153" spans="1:14" s="90" customFormat="1">
      <c r="A153" s="81" t="s">
        <v>275</v>
      </c>
      <c r="B153" s="255"/>
      <c r="C153" s="225"/>
      <c r="D153" s="209"/>
      <c r="E153" s="210"/>
      <c r="F153" s="81">
        <f t="shared" si="7"/>
        <v>109002</v>
      </c>
      <c r="G153" s="82" t="str">
        <f>VLOOKUP($A153,'[1]Contract Price by Style'!$A$2:$J$1260,2,FALSE)</f>
        <v>NONE</v>
      </c>
      <c r="H153" s="82" t="str">
        <f>VLOOKUP($A153,'[1]Contract Price by Style'!$A$2:$J$1260,3,FALSE)</f>
        <v>NONE</v>
      </c>
      <c r="I153" s="82" t="str">
        <f>VLOOKUP($A153,'[1]Contract Price by Style'!$A$2:$J$1260,4,FALSE)</f>
        <v>Workwear Maternity Pant</v>
      </c>
      <c r="J153" s="82">
        <f>VLOOKUP($A153,'[1]Contract Price by Style'!$A$2:$J$1260,5,FALSE)</f>
        <v>109002</v>
      </c>
      <c r="K153" s="82" t="str">
        <f>VLOOKUP($A153,'[1]Contract Price by Style'!$A$2:$J$1260,6,FALSE)</f>
        <v>Female, Navy Maternity Work Pant</v>
      </c>
      <c r="L153" s="170">
        <f>VLOOKUP($A153,'[1]Contract Price by Style'!$A$2:$J$1260,7,FALSE)</f>
        <v>27.464999999999996</v>
      </c>
      <c r="M153" s="82" t="str">
        <f>VLOOKUP($A153,'[1]Contract Price by Style'!$A$2:$J$1260,8,FALSE)</f>
        <v>Bottoms</v>
      </c>
    </row>
    <row r="154" spans="1:14">
      <c r="A154" s="42">
        <v>22213</v>
      </c>
      <c r="B154" s="255"/>
      <c r="C154" s="225"/>
      <c r="D154" s="209"/>
      <c r="E154" s="210"/>
      <c r="F154" s="42">
        <f t="shared" si="7"/>
        <v>1456</v>
      </c>
      <c r="G154" s="66" t="str">
        <f>VLOOKUP($A154,'[1]Contract Price by Style'!$A$2:$J$1260,2,FALSE)</f>
        <v>W128</v>
      </c>
      <c r="H154" s="66" t="str">
        <f>VLOOKUP($A154,'[1]Contract Price by Style'!$A$2:$J$1260,3,FALSE)</f>
        <v>B091</v>
      </c>
      <c r="I154" s="66" t="str">
        <f>VLOOKUP($A154,'[1]Contract Price by Style'!$A$2:$J$1260,4,FALSE)</f>
        <v>Wmn Nv ElasticInsertPant</v>
      </c>
      <c r="J154" s="66">
        <f>VLOOKUP($A154,'[1]Contract Price by Style'!$A$2:$J$1260,5,FALSE)</f>
        <v>1456</v>
      </c>
      <c r="K154" s="66" t="str">
        <f>VLOOKUP($A154,'[1]Contract Price by Style'!$A$2:$J$1260,6,FALSE)</f>
        <v>Female, Navy Flat Front Pant</v>
      </c>
      <c r="L154" s="168">
        <f>VLOOKUP($A154,'[1]Contract Price by Style'!$A$2:$J$1260,7,FALSE)</f>
        <v>18.309000000000001</v>
      </c>
      <c r="M154" s="66" t="str">
        <f>VLOOKUP($A154,'[1]Contract Price by Style'!$A$2:$J$1260,8,FALSE)</f>
        <v>Bottoms</v>
      </c>
    </row>
    <row r="155" spans="1:14">
      <c r="A155" s="42">
        <v>22317</v>
      </c>
      <c r="B155" s="255"/>
      <c r="C155" s="225"/>
      <c r="D155" s="209"/>
      <c r="E155" s="210"/>
      <c r="F155" s="42">
        <f t="shared" si="7"/>
        <v>1957</v>
      </c>
      <c r="G155" s="66" t="str">
        <f>VLOOKUP($A155,'[1]Contract Price by Style'!$A$2:$J$1260,2,FALSE)</f>
        <v>W103</v>
      </c>
      <c r="H155" s="66" t="str">
        <f>VLOOKUP($A155,'[1]Contract Price by Style'!$A$2:$J$1260,3,FALSE)</f>
        <v>B151</v>
      </c>
      <c r="I155" s="66" t="str">
        <f>VLOOKUP($A155,'[1]Contract Price by Style'!$A$2:$J$1260,4,FALSE)</f>
        <v>Nvy Cargo Short</v>
      </c>
      <c r="J155" s="66">
        <f>VLOOKUP($A155,'[1]Contract Price by Style'!$A$2:$J$1260,5,FALSE)</f>
        <v>1957</v>
      </c>
      <c r="K155" s="66" t="str">
        <f>VLOOKUP($A155,'[1]Contract Price by Style'!$A$2:$J$1260,6,FALSE)</f>
        <v>Unisex, Navy Cargo Short</v>
      </c>
      <c r="L155" s="168">
        <f>VLOOKUP($A155,'[1]Contract Price by Style'!$A$2:$J$1260,7,FALSE)</f>
        <v>15.248999999999999</v>
      </c>
      <c r="M155" s="66" t="str">
        <f>VLOOKUP($A155,'[1]Contract Price by Style'!$A$2:$J$1260,8,FALSE)</f>
        <v>Bottoms</v>
      </c>
    </row>
    <row r="156" spans="1:14">
      <c r="A156" s="92">
        <v>22218</v>
      </c>
      <c r="B156" s="255"/>
      <c r="C156" s="225"/>
      <c r="D156" s="209"/>
      <c r="E156" s="210"/>
      <c r="F156" s="42">
        <f t="shared" si="7"/>
        <v>1498</v>
      </c>
      <c r="G156" s="66" t="str">
        <f>VLOOKUP($A156,'[1]Contract Price by Style'!$A$2:$J$1260,2,FALSE)</f>
        <v>W131</v>
      </c>
      <c r="H156" s="66" t="str">
        <f>VLOOKUP($A156,'[1]Contract Price by Style'!$A$2:$J$1260,3,FALSE)</f>
        <v>B147</v>
      </c>
      <c r="I156" s="66" t="str">
        <f>VLOOKUP($A156,'[1]Contract Price by Style'!$A$2:$J$1260,4,FALSE)</f>
        <v>Wmn Nv Plain Front Short</v>
      </c>
      <c r="J156" s="66">
        <f>VLOOKUP($A156,'[1]Contract Price by Style'!$A$2:$J$1260,5,FALSE)</f>
        <v>1498</v>
      </c>
      <c r="K156" s="66" t="str">
        <f>VLOOKUP($A156,'[1]Contract Price by Style'!$A$2:$J$1260,6,FALSE)</f>
        <v>Female, Navy Plain Front Short</v>
      </c>
      <c r="L156" s="168">
        <f>VLOOKUP($A156,'[1]Contract Price by Style'!$A$2:$J$1260,7,FALSE)</f>
        <v>19.329000000000001</v>
      </c>
      <c r="M156" s="66" t="str">
        <f>VLOOKUP($A156,'[1]Contract Price by Style'!$A$2:$J$1260,8,FALSE)</f>
        <v>Bottoms</v>
      </c>
    </row>
    <row r="157" spans="1:14">
      <c r="A157" s="43">
        <v>20220</v>
      </c>
      <c r="B157" s="222"/>
      <c r="C157" s="214"/>
      <c r="D157" s="203"/>
      <c r="E157" s="205"/>
      <c r="F157" s="42">
        <f t="shared" si="7"/>
        <v>1008</v>
      </c>
      <c r="G157" s="66" t="str">
        <f>VLOOKUP($A157,'[1]Contract Price by Style'!$A$2:$J$1260,2,FALSE)</f>
        <v>D104-S</v>
      </c>
      <c r="H157" s="66" t="str">
        <f>VLOOKUP($A157,'[1]Contract Price by Style'!$A$2:$J$1260,3,FALSE)</f>
        <v>B009</v>
      </c>
      <c r="I157" s="66" t="str">
        <f>VLOOKUP($A157,'[1]Contract Price by Style'!$A$2:$J$1260,4,FALSE)</f>
        <v>Wmn Nv FA Pant</v>
      </c>
      <c r="J157" s="66">
        <f>VLOOKUP($A157,'[1]Contract Price by Style'!$A$2:$J$1260,5,FALSE)</f>
        <v>1008</v>
      </c>
      <c r="K157" s="66" t="str">
        <f>VLOOKUP($A157,'[1]Contract Price by Style'!$A$2:$J$1260,6,FALSE)</f>
        <v>Female, Navy Dresswear Pant</v>
      </c>
      <c r="L157" s="168">
        <f>VLOOKUP($A157,'[1]Contract Price by Style'!$A$2:$J$1260,7,FALSE)</f>
        <v>54.009</v>
      </c>
      <c r="M157" s="66" t="str">
        <f>VLOOKUP($A157,'[1]Contract Price by Style'!$A$2:$J$1260,8,FALSE)</f>
        <v>Bottoms</v>
      </c>
    </row>
    <row r="158" spans="1:14">
      <c r="A158" s="42">
        <v>22144</v>
      </c>
      <c r="B158" s="206">
        <v>1</v>
      </c>
      <c r="C158" s="219"/>
      <c r="D158" s="202" t="s">
        <v>89</v>
      </c>
      <c r="E158" s="215" t="s">
        <v>157</v>
      </c>
      <c r="F158" s="42">
        <f t="shared" si="7"/>
        <v>7562</v>
      </c>
      <c r="G158" s="66" t="str">
        <f>VLOOKUP($A158,'[1]Contract Price by Style'!$A$2:$J$1260,2,FALSE)</f>
        <v>NONE</v>
      </c>
      <c r="H158" s="66" t="str">
        <f>VLOOKUP($A158,'[1]Contract Price by Style'!$A$2:$J$1260,3,FALSE)</f>
        <v>NONE</v>
      </c>
      <c r="I158" s="66" t="str">
        <f>VLOOKUP($A158,'[1]Contract Price by Style'!$A$2:$J$1260,4,FALSE)</f>
        <v>Jazz S/S  Diagonal Twill Polo , Nv</v>
      </c>
      <c r="J158" s="194">
        <f>VLOOKUP($A158,'[1]Contract Price by Style'!$A$2:$J$1260,5,FALSE)</f>
        <v>7562</v>
      </c>
      <c r="K158" s="66" t="str">
        <f>VLOOKUP($A158,'[1]Contract Price by Style'!$A$2:$J$1260,6,FALSE)</f>
        <v>Unisex, Navy Knit Short Sleeve Polo, Jazz Logo</v>
      </c>
      <c r="L158" s="168">
        <f>VLOOKUP($A158,'[1]Contract Price by Style'!$A$2:$J$1260,7,FALSE)</f>
        <v>24.95</v>
      </c>
      <c r="M158" s="66" t="str">
        <f>VLOOKUP($A158,'[1]Contract Price by Style'!$A$2:$J$1260,8,FALSE)</f>
        <v>Tops</v>
      </c>
    </row>
    <row r="159" spans="1:14" ht="30">
      <c r="A159" s="42">
        <v>22145</v>
      </c>
      <c r="B159" s="207"/>
      <c r="C159" s="214"/>
      <c r="D159" s="209"/>
      <c r="E159" s="215"/>
      <c r="F159" s="42">
        <f t="shared" si="7"/>
        <v>9180</v>
      </c>
      <c r="G159" s="66" t="str">
        <f>VLOOKUP($A159,'[1]Contract Price by Style'!$A$2:$J$1260,2,FALSE)</f>
        <v>NONE</v>
      </c>
      <c r="H159" s="66" t="str">
        <f>VLOOKUP($A159,'[1]Contract Price by Style'!$A$2:$J$1260,3,FALSE)</f>
        <v>NONE</v>
      </c>
      <c r="I159" s="66" t="str">
        <f>VLOOKUP($A159,'[1]Contract Price by Style'!$A$2:$J$1260,4,FALSE)</f>
        <v>Jazz L/S Mini Plaid Shirt,Nv</v>
      </c>
      <c r="J159" s="194">
        <f>VLOOKUP($A159,'[1]Contract Price by Style'!$A$2:$J$1260,5,FALSE)</f>
        <v>9180</v>
      </c>
      <c r="K159" s="66" t="str">
        <f>VLOOKUP($A159,'[1]Contract Price by Style'!$A$2:$J$1260,6,FALSE)</f>
        <v>Unisex, Navy Woven Long Sleeve Shirt, Jazz Logo</v>
      </c>
      <c r="L159" s="168">
        <f>VLOOKUP($A159,'[1]Contract Price by Style'!$A$2:$J$1260,7,FALSE)</f>
        <v>34.950000000000003</v>
      </c>
      <c r="M159" s="66" t="str">
        <f>VLOOKUP($A159,'[1]Contract Price by Style'!$A$2:$J$1260,8,FALSE)</f>
        <v>Tops</v>
      </c>
    </row>
    <row r="160" spans="1:14">
      <c r="A160" s="42">
        <v>23631</v>
      </c>
      <c r="B160" s="206">
        <v>1</v>
      </c>
      <c r="C160" s="219"/>
      <c r="D160" s="204" t="s">
        <v>92</v>
      </c>
      <c r="E160" s="215" t="s">
        <v>158</v>
      </c>
      <c r="F160" s="42" t="str">
        <f t="shared" si="7"/>
        <v>5966J</v>
      </c>
      <c r="G160" s="66" t="str">
        <f>VLOOKUP($A160,'[1]Contract Price by Style'!$A$2:$J$1260,2,FALSE)</f>
        <v>W117</v>
      </c>
      <c r="H160" s="66" t="str">
        <f>VLOOKUP($A160,'[1]Contract Price by Style'!$A$2:$J$1260,3,FALSE)</f>
        <v>B082</v>
      </c>
      <c r="I160" s="66" t="str">
        <f>VLOOKUP($A160,'[1]Contract Price by Style'!$A$2:$J$1260,4,FALSE)</f>
        <v>Uni Goose Parka R/JZ</v>
      </c>
      <c r="J160" s="66" t="str">
        <f>VLOOKUP($A160,'[1]Contract Price by Style'!$A$2:$J$1260,5,FALSE)</f>
        <v>5966J</v>
      </c>
      <c r="K160" s="66" t="str">
        <f>VLOOKUP($A160,'[1]Contract Price by Style'!$A$2:$J$1260,6,FALSE)</f>
        <v>Unisex, Navy Goose Down Parka, Jazz Logo</v>
      </c>
      <c r="L160" s="168">
        <f>VLOOKUP($A160,'[1]Contract Price by Style'!$A$2:$J$1260,7,FALSE)</f>
        <v>249.95</v>
      </c>
      <c r="M160" s="66" t="str">
        <f>VLOOKUP($A160,'[1]Contract Price by Style'!$A$2:$J$1260,8,FALSE)</f>
        <v>Outerwear</v>
      </c>
    </row>
    <row r="161" spans="1:14">
      <c r="A161" s="42">
        <v>23639</v>
      </c>
      <c r="B161" s="208"/>
      <c r="C161" s="214"/>
      <c r="D161" s="205"/>
      <c r="E161" s="215"/>
      <c r="F161" s="42" t="str">
        <f t="shared" si="7"/>
        <v>5964J</v>
      </c>
      <c r="G161" s="66" t="str">
        <f>VLOOKUP($A161,'[1]Contract Price by Style'!$A$2:$J$1260,2,FALSE)</f>
        <v>W123</v>
      </c>
      <c r="H161" s="66" t="str">
        <f>VLOOKUP($A161,'[1]Contract Price by Style'!$A$2:$J$1260,3,FALSE)</f>
        <v>B057</v>
      </c>
      <c r="I161" s="66" t="str">
        <f>VLOOKUP($A161,'[1]Contract Price by Style'!$A$2:$J$1260,4,FALSE)</f>
        <v>Uni Nv MidWeight Parka/JZ</v>
      </c>
      <c r="J161" s="66" t="str">
        <f>VLOOKUP($A161,'[1]Contract Price by Style'!$A$2:$J$1260,5,FALSE)</f>
        <v>5964J</v>
      </c>
      <c r="K161" s="66" t="str">
        <f>VLOOKUP($A161,'[1]Contract Price by Style'!$A$2:$J$1260,6,FALSE)</f>
        <v>Unisex, Navy Midweight Parka, Jazz Logo</v>
      </c>
      <c r="L161" s="168">
        <f>VLOOKUP($A161,'[1]Contract Price by Style'!$A$2:$J$1260,7,FALSE)</f>
        <v>137.94999999999999</v>
      </c>
      <c r="M161" s="66" t="str">
        <f>VLOOKUP($A161,'[1]Contract Price by Style'!$A$2:$J$1260,8,FALSE)</f>
        <v>Outerwear</v>
      </c>
    </row>
    <row r="162" spans="1:14">
      <c r="A162" s="42">
        <v>21644</v>
      </c>
      <c r="B162" s="46">
        <v>1</v>
      </c>
      <c r="C162" s="92"/>
      <c r="D162" s="66" t="s">
        <v>93</v>
      </c>
      <c r="E162" s="66" t="s">
        <v>171</v>
      </c>
      <c r="F162" s="42" t="str">
        <f t="shared" si="7"/>
        <v>V130J</v>
      </c>
      <c r="G162" s="66" t="str">
        <f>VLOOKUP($A162,'[1]Contract Price by Style'!$A$2:$J$1260,2,FALSE)</f>
        <v>S100-S</v>
      </c>
      <c r="H162" s="66" t="str">
        <f>VLOOKUP($A162,'[1]Contract Price by Style'!$A$2:$J$1260,3,FALSE)</f>
        <v>B095</v>
      </c>
      <c r="I162" s="66" t="str">
        <f>VLOOKUP($A162,'[1]Contract Price by Style'!$A$2:$J$1260,4,FALSE)</f>
        <v>Hi Vis Yellow Vest/JZ</v>
      </c>
      <c r="J162" s="66" t="str">
        <f>VLOOKUP($A162,'[1]Contract Price by Style'!$A$2:$J$1260,5,FALSE)</f>
        <v>V130J</v>
      </c>
      <c r="K162" s="66" t="str">
        <f>VLOOKUP($A162,'[1]Contract Price by Style'!$A$2:$J$1260,6,FALSE)</f>
        <v>Unisex, Yellow Hi-Vis Vest, Jazz Logo</v>
      </c>
      <c r="L162" s="168">
        <f>VLOOKUP($A162,'[1]Contract Price by Style'!$A$2:$J$1260,7,FALSE)</f>
        <v>15.95</v>
      </c>
      <c r="M162" s="66" t="str">
        <f>VLOOKUP($A162,'[1]Contract Price by Style'!$A$2:$J$1260,8,FALSE)</f>
        <v>Vests</v>
      </c>
    </row>
    <row r="163" spans="1:14">
      <c r="A163" s="42">
        <v>2935</v>
      </c>
      <c r="B163" s="46">
        <v>1</v>
      </c>
      <c r="C163" s="92"/>
      <c r="D163" s="42" t="s">
        <v>49</v>
      </c>
      <c r="E163" s="66" t="s">
        <v>193</v>
      </c>
      <c r="F163" s="42">
        <f t="shared" si="7"/>
        <v>6111</v>
      </c>
      <c r="G163" s="66" t="str">
        <f>VLOOKUP($A163,'[1]Contract Price by Style'!$A$2:$J$1260,2,FALSE)</f>
        <v>W105</v>
      </c>
      <c r="H163" s="66" t="str">
        <f>VLOOKUP($A163,'[1]Contract Price by Style'!$A$2:$J$1260,3,FALSE)</f>
        <v>B128</v>
      </c>
      <c r="I163" s="66" t="str">
        <f>VLOOKUP($A163,'[1]Contract Price by Style'!$A$2:$J$1260,4,FALSE)</f>
        <v>Men Blk Leather Belt</v>
      </c>
      <c r="J163" s="66">
        <f>VLOOKUP($A163,'[1]Contract Price by Style'!$A$2:$J$1260,5,FALSE)</f>
        <v>6111</v>
      </c>
      <c r="K163" s="66" t="str">
        <f>VLOOKUP($A163,'[1]Contract Price by Style'!$A$2:$J$1260,6,FALSE)</f>
        <v>Unisex, Black Leather Work Belt, Silver Buckle</v>
      </c>
      <c r="L163" s="168">
        <f>VLOOKUP($A163,'[1]Contract Price by Style'!$A$2:$J$1260,7,FALSE)</f>
        <v>13.209</v>
      </c>
      <c r="M163" s="66" t="str">
        <f>VLOOKUP($A163,'[1]Contract Price by Style'!$A$2:$J$1260,8,FALSE)</f>
        <v>Accessories</v>
      </c>
    </row>
    <row r="164" spans="1:14" ht="30">
      <c r="A164" s="175">
        <v>21935</v>
      </c>
      <c r="B164" s="122"/>
      <c r="C164" s="123"/>
      <c r="D164" s="125"/>
      <c r="E164" s="124"/>
      <c r="F164" s="42">
        <f t="shared" si="7"/>
        <v>6153</v>
      </c>
      <c r="G164" s="66" t="str">
        <f>VLOOKUP($A164,'[1]Contract Price by Style'!$A$2:$J$1260,2,FALSE)</f>
        <v>D136</v>
      </c>
      <c r="H164" s="66" t="str">
        <f>VLOOKUP($A164,'[1]Contract Price by Style'!$A$2:$J$1260,3,FALSE)</f>
        <v>B030</v>
      </c>
      <c r="I164" s="66" t="str">
        <f>VLOOKUP($A164,'[1]Contract Price by Style'!$A$2:$J$1260,4,FALSE)</f>
        <v>Wmn Blk FA Belt</v>
      </c>
      <c r="J164" s="66">
        <f>VLOOKUP($A164,'[1]Contract Price by Style'!$A$2:$J$1260,5,FALSE)</f>
        <v>6153</v>
      </c>
      <c r="K164" s="66" t="str">
        <f>VLOOKUP($A164,'[1]Contract Price by Style'!$A$2:$J$1260,6,FALSE)</f>
        <v>Female, Black Dresswear Leather Belt, Silver Buckle</v>
      </c>
      <c r="L164" s="168">
        <f>VLOOKUP($A164,'[1]Contract Price by Style'!$A$2:$J$1260,7,FALSE)</f>
        <v>12.189</v>
      </c>
      <c r="M164" s="66" t="str">
        <f>VLOOKUP($A164,'[1]Contract Price by Style'!$A$2:$J$1260,8,FALSE)</f>
        <v>Accessories</v>
      </c>
    </row>
    <row r="165" spans="1:14">
      <c r="A165" s="42">
        <v>24900</v>
      </c>
      <c r="B165" s="46">
        <v>1</v>
      </c>
      <c r="C165" s="92"/>
      <c r="D165" s="42" t="s">
        <v>46</v>
      </c>
      <c r="E165" s="66" t="s">
        <v>193</v>
      </c>
      <c r="F165" s="42">
        <f t="shared" si="7"/>
        <v>6046</v>
      </c>
      <c r="G165" s="66" t="str">
        <f>VLOOKUP($A165,'[1]Contract Price by Style'!$A$2:$J$1260,2,FALSE)</f>
        <v>D105</v>
      </c>
      <c r="H165" s="66" t="str">
        <f>VLOOKUP($A165,'[1]Contract Price by Style'!$A$2:$J$1260,3,FALSE)</f>
        <v>B028</v>
      </c>
      <c r="I165" s="66" t="str">
        <f>VLOOKUP($A165,'[1]Contract Price by Style'!$A$2:$J$1260,4,FALSE)</f>
        <v>Lanyard Blu wRdChar ACExp</v>
      </c>
      <c r="J165" s="66">
        <f>VLOOKUP($A165,'[1]Contract Price by Style'!$A$2:$J$1260,5,FALSE)</f>
        <v>6046</v>
      </c>
      <c r="K165" s="66" t="str">
        <f>VLOOKUP($A165,'[1]Contract Price by Style'!$A$2:$J$1260,6,FALSE)</f>
        <v>Unisex Air Canada Express Lanyard</v>
      </c>
      <c r="L165" s="168">
        <f>VLOOKUP($A165,'[1]Contract Price by Style'!$A$2:$J$1260,7,FALSE)</f>
        <v>1.7238</v>
      </c>
      <c r="M165" s="66" t="str">
        <f>VLOOKUP($A165,'[1]Contract Price by Style'!$A$2:$J$1260,8,FALSE)</f>
        <v>Accessories</v>
      </c>
    </row>
    <row r="166" spans="1:14">
      <c r="A166" s="42">
        <v>23643</v>
      </c>
      <c r="B166" s="46">
        <v>1</v>
      </c>
      <c r="C166" s="42"/>
      <c r="D166" s="42" t="s">
        <v>49</v>
      </c>
      <c r="E166" s="66" t="s">
        <v>193</v>
      </c>
      <c r="F166" s="42" t="str">
        <f t="shared" si="7"/>
        <v>5965J</v>
      </c>
      <c r="G166" s="66" t="str">
        <f>VLOOKUP($A166,'[1]Contract Price by Style'!$A$2:$J$1260,2,FALSE)</f>
        <v>W111</v>
      </c>
      <c r="H166" s="66" t="str">
        <f>VLOOKUP($A166,'[1]Contract Price by Style'!$A$2:$J$1260,3,FALSE)</f>
        <v>B081</v>
      </c>
      <c r="I166" s="66" t="str">
        <f>VLOOKUP($A166,'[1]Contract Price by Style'!$A$2:$J$1260,4,FALSE)</f>
        <v>Uni Nv Windbreaker R/JZ</v>
      </c>
      <c r="J166" s="66" t="str">
        <f>VLOOKUP($A166,'[1]Contract Price by Style'!$A$2:$J$1260,5,FALSE)</f>
        <v>5965J</v>
      </c>
      <c r="K166" s="66" t="str">
        <f>VLOOKUP($A166,'[1]Contract Price by Style'!$A$2:$J$1260,6,FALSE)</f>
        <v xml:space="preserve">Unisex, Navy Windbreaker, Jazz Logo </v>
      </c>
      <c r="L166" s="168">
        <f>VLOOKUP($A166,'[1]Contract Price by Style'!$A$2:$J$1260,7,FALSE)</f>
        <v>54.99</v>
      </c>
      <c r="M166" s="66" t="str">
        <f>VLOOKUP($A166,'[1]Contract Price by Style'!$A$2:$J$1260,8,FALSE)</f>
        <v>Outerwear</v>
      </c>
    </row>
    <row r="167" spans="1:14" s="260" customFormat="1" ht="18" customHeight="1">
      <c r="A167" s="256">
        <v>22127</v>
      </c>
      <c r="B167" s="257">
        <v>1</v>
      </c>
      <c r="C167" s="257"/>
      <c r="D167" s="256" t="s">
        <v>46</v>
      </c>
      <c r="E167" s="151" t="s">
        <v>193</v>
      </c>
      <c r="F167" s="256">
        <f t="shared" si="7"/>
        <v>1597</v>
      </c>
      <c r="G167" s="151" t="str">
        <f>VLOOKUP($A167,'[1]Contract Price by Style'!$A$2:$J$1260,2,FALSE)</f>
        <v>W113</v>
      </c>
      <c r="H167" s="151" t="str">
        <f>VLOOKUP($A167,'[1]Contract Price by Style'!$A$2:$J$1260,3,FALSE)</f>
        <v>B080</v>
      </c>
      <c r="I167" s="151" t="str">
        <f>VLOOKUP($A167,'[1]Contract Price by Style'!$A$2:$J$1260,4,FALSE)</f>
        <v>Uni Nv Wind Pant</v>
      </c>
      <c r="J167" s="151">
        <f>VLOOKUP($A167,'[1]Contract Price by Style'!$A$2:$J$1260,5,FALSE)</f>
        <v>1597</v>
      </c>
      <c r="K167" s="151" t="str">
        <f>VLOOKUP($A167,'[1]Contract Price by Style'!$A$2:$J$1260,6,FALSE)</f>
        <v>Unisex, Navy Wind Pant</v>
      </c>
      <c r="L167" s="258">
        <f>VLOOKUP($A167,'[1]Contract Price by Style'!$A$2:$J$1260,7,FALSE)</f>
        <v>40.99</v>
      </c>
      <c r="M167" s="151" t="str">
        <f>VLOOKUP($A167,'[1]Contract Price by Style'!$A$2:$J$1260,8,FALSE)</f>
        <v>Bottoms</v>
      </c>
      <c r="N167" s="259"/>
    </row>
    <row r="168" spans="1:14" s="196" customFormat="1">
      <c r="A168" s="191">
        <v>8931</v>
      </c>
      <c r="B168" s="192">
        <v>1</v>
      </c>
      <c r="C168" s="191"/>
      <c r="D168" s="191" t="s">
        <v>49</v>
      </c>
      <c r="E168" s="194" t="s">
        <v>193</v>
      </c>
      <c r="F168" s="191">
        <f t="shared" si="7"/>
        <v>985309</v>
      </c>
      <c r="G168" s="194" t="str">
        <f>VLOOKUP($A168,'[1]Contract Price by Style'!$A$2:$J$1260,2,FALSE)</f>
        <v>NONE</v>
      </c>
      <c r="H168" s="194" t="str">
        <f>VLOOKUP($A168,'[1]Contract Price by Style'!$A$2:$J$1260,3,FALSE)</f>
        <v>TO BE ADDED</v>
      </c>
      <c r="I168" s="194" t="str">
        <f>VLOOKUP($A168,'[1]Contract Price by Style'!$A$2:$J$1260,4,FALSE)</f>
        <v>Jazz high vis Windbreaker</v>
      </c>
      <c r="J168" s="194">
        <f>VLOOKUP($A168,'[1]Contract Price by Style'!$A$2:$J$1260,5,FALSE)</f>
        <v>985309</v>
      </c>
      <c r="K168" s="194" t="str">
        <f>VLOOKUP($A168,'[1]Contract Price by Style'!$A$2:$J$1260,6,FALSE)</f>
        <v>Unisex, Hi-Vis Windbreaker, Jazz logo</v>
      </c>
      <c r="L168" s="197">
        <f>VLOOKUP($A168,'[1]Contract Price by Style'!$A$2:$J$1260,7,FALSE)</f>
        <v>99.95</v>
      </c>
      <c r="M168" s="194" t="str">
        <f>VLOOKUP($A168,'[1]Contract Price by Style'!$A$2:$J$1260,8,FALSE)</f>
        <v>Outerwear</v>
      </c>
    </row>
    <row r="169" spans="1:14">
      <c r="A169" s="95"/>
      <c r="B169" s="127"/>
      <c r="C169" s="172"/>
      <c r="D169" s="173"/>
      <c r="E169" s="176"/>
      <c r="F169" s="164"/>
      <c r="G169" s="146"/>
    </row>
    <row r="170" spans="1:14">
      <c r="A170" s="251" t="s">
        <v>246</v>
      </c>
      <c r="B170" s="251"/>
      <c r="C170" s="251"/>
      <c r="D170" s="251"/>
      <c r="E170" s="251"/>
      <c r="F170" s="251"/>
      <c r="G170" s="177"/>
    </row>
    <row r="171" spans="1:14">
      <c r="A171" s="100" t="s">
        <v>266</v>
      </c>
      <c r="B171" s="100"/>
      <c r="C171" s="100"/>
      <c r="D171" s="100"/>
      <c r="E171" s="100"/>
      <c r="F171" s="100"/>
      <c r="G171" s="177"/>
    </row>
    <row r="172" spans="1:14" s="41" customFormat="1" ht="45">
      <c r="A172" s="33" t="s">
        <v>211</v>
      </c>
      <c r="B172" s="34" t="s">
        <v>42</v>
      </c>
      <c r="C172" s="34" t="s">
        <v>43</v>
      </c>
      <c r="D172" s="35" t="s">
        <v>212</v>
      </c>
      <c r="E172" s="166" t="s">
        <v>221</v>
      </c>
      <c r="F172" s="37" t="s">
        <v>213</v>
      </c>
      <c r="G172" s="38" t="s">
        <v>214</v>
      </c>
      <c r="H172" s="37" t="s">
        <v>215</v>
      </c>
      <c r="I172" s="37" t="s">
        <v>216</v>
      </c>
      <c r="J172" s="37" t="s">
        <v>217</v>
      </c>
      <c r="K172" s="37" t="s">
        <v>210</v>
      </c>
      <c r="L172" s="167" t="s">
        <v>218</v>
      </c>
      <c r="M172" s="40" t="s">
        <v>219</v>
      </c>
    </row>
    <row r="173" spans="1:14">
      <c r="A173" s="42">
        <v>23631</v>
      </c>
      <c r="B173" s="206">
        <v>1</v>
      </c>
      <c r="C173" s="92"/>
      <c r="D173" s="204" t="s">
        <v>92</v>
      </c>
      <c r="E173" s="215" t="s">
        <v>158</v>
      </c>
      <c r="F173" s="42" t="str">
        <f t="shared" ref="F173:F176" si="8">J173</f>
        <v>5966J</v>
      </c>
      <c r="G173" s="66" t="str">
        <f>VLOOKUP($A173,'[1]Contract Price by Style'!$A$2:$J$1260,2,FALSE)</f>
        <v>W117</v>
      </c>
      <c r="H173" s="66" t="str">
        <f>VLOOKUP($A173,'[1]Contract Price by Style'!$A$2:$J$1260,3,FALSE)</f>
        <v>B082</v>
      </c>
      <c r="I173" s="66" t="str">
        <f>VLOOKUP($A173,'[1]Contract Price by Style'!$A$2:$J$1260,4,FALSE)</f>
        <v>Uni Goose Parka R/JZ</v>
      </c>
      <c r="J173" s="66" t="str">
        <f>VLOOKUP($A173,'[1]Contract Price by Style'!$A$2:$J$1260,5,FALSE)</f>
        <v>5966J</v>
      </c>
      <c r="K173" s="66" t="str">
        <f>VLOOKUP($A173,'[1]Contract Price by Style'!$A$2:$J$1260,6,FALSE)</f>
        <v>Unisex, Navy Goose Down Parka, Jazz Logo</v>
      </c>
      <c r="L173" s="168">
        <f>VLOOKUP($A173,'[1]Contract Price by Style'!$A$2:$J$1260,7,FALSE)</f>
        <v>249.95</v>
      </c>
      <c r="M173" s="66" t="str">
        <f>VLOOKUP($A173,'[1]Contract Price by Style'!$A$2:$J$1260,8,FALSE)</f>
        <v>Outerwear</v>
      </c>
    </row>
    <row r="174" spans="1:14">
      <c r="A174" s="42">
        <v>23639</v>
      </c>
      <c r="B174" s="208"/>
      <c r="C174" s="92"/>
      <c r="D174" s="205"/>
      <c r="E174" s="215"/>
      <c r="F174" s="42" t="str">
        <f t="shared" si="8"/>
        <v>5964J</v>
      </c>
      <c r="G174" s="66" t="str">
        <f>VLOOKUP($A174,'[1]Contract Price by Style'!$A$2:$J$1260,2,FALSE)</f>
        <v>W123</v>
      </c>
      <c r="H174" s="66" t="str">
        <f>VLOOKUP($A174,'[1]Contract Price by Style'!$A$2:$J$1260,3,FALSE)</f>
        <v>B057</v>
      </c>
      <c r="I174" s="66" t="str">
        <f>VLOOKUP($A174,'[1]Contract Price by Style'!$A$2:$J$1260,4,FALSE)</f>
        <v>Uni Nv MidWeight Parka/JZ</v>
      </c>
      <c r="J174" s="66" t="str">
        <f>VLOOKUP($A174,'[1]Contract Price by Style'!$A$2:$J$1260,5,FALSE)</f>
        <v>5964J</v>
      </c>
      <c r="K174" s="66" t="str">
        <f>VLOOKUP($A174,'[1]Contract Price by Style'!$A$2:$J$1260,6,FALSE)</f>
        <v>Unisex, Navy Midweight Parka, Jazz Logo</v>
      </c>
      <c r="L174" s="168">
        <f>VLOOKUP($A174,'[1]Contract Price by Style'!$A$2:$J$1260,7,FALSE)</f>
        <v>137.94999999999999</v>
      </c>
      <c r="M174" s="66" t="str">
        <f>VLOOKUP($A174,'[1]Contract Price by Style'!$A$2:$J$1260,8,FALSE)</f>
        <v>Outerwear</v>
      </c>
    </row>
    <row r="175" spans="1:14">
      <c r="A175" s="42">
        <v>21644</v>
      </c>
      <c r="B175" s="46">
        <v>1</v>
      </c>
      <c r="C175" s="92"/>
      <c r="D175" s="66" t="s">
        <v>93</v>
      </c>
      <c r="E175" s="66" t="s">
        <v>172</v>
      </c>
      <c r="F175" s="42" t="str">
        <f t="shared" si="8"/>
        <v>V130J</v>
      </c>
      <c r="G175" s="66" t="str">
        <f>VLOOKUP($A175,'[1]Contract Price by Style'!$A$2:$J$1260,2,FALSE)</f>
        <v>S100-S</v>
      </c>
      <c r="H175" s="66" t="str">
        <f>VLOOKUP($A175,'[1]Contract Price by Style'!$A$2:$J$1260,3,FALSE)</f>
        <v>B095</v>
      </c>
      <c r="I175" s="66" t="str">
        <f>VLOOKUP($A175,'[1]Contract Price by Style'!$A$2:$J$1260,4,FALSE)</f>
        <v>Hi Vis Yellow Vest/JZ</v>
      </c>
      <c r="J175" s="66" t="str">
        <f>VLOOKUP($A175,'[1]Contract Price by Style'!$A$2:$J$1260,5,FALSE)</f>
        <v>V130J</v>
      </c>
      <c r="K175" s="66" t="str">
        <f>VLOOKUP($A175,'[1]Contract Price by Style'!$A$2:$J$1260,6,FALSE)</f>
        <v>Unisex, Yellow Hi-Vis Vest, Jazz Logo</v>
      </c>
      <c r="L175" s="168">
        <f>VLOOKUP($A175,'[1]Contract Price by Style'!$A$2:$J$1260,7,FALSE)</f>
        <v>15.95</v>
      </c>
      <c r="M175" s="66" t="str">
        <f>VLOOKUP($A175,'[1]Contract Price by Style'!$A$2:$J$1260,8,FALSE)</f>
        <v>Vests</v>
      </c>
    </row>
    <row r="176" spans="1:14" s="109" customFormat="1">
      <c r="A176" s="58">
        <v>8931</v>
      </c>
      <c r="B176" s="171">
        <v>1</v>
      </c>
      <c r="C176" s="58"/>
      <c r="D176" s="58" t="s">
        <v>49</v>
      </c>
      <c r="E176" s="108" t="s">
        <v>193</v>
      </c>
      <c r="F176" s="58">
        <f t="shared" si="8"/>
        <v>985309</v>
      </c>
      <c r="G176" s="108" t="str">
        <f>VLOOKUP($A176,'[1]Contract Price by Style'!$A$2:$J$1260,2,FALSE)</f>
        <v>NONE</v>
      </c>
      <c r="H176" s="108" t="str">
        <f>VLOOKUP($A176,'[1]Contract Price by Style'!$A$2:$J$1260,3,FALSE)</f>
        <v>TO BE ADDED</v>
      </c>
      <c r="I176" s="108" t="str">
        <f>VLOOKUP($A176,'[1]Contract Price by Style'!$A$2:$J$1260,4,FALSE)</f>
        <v>Jazz high vis Windbreaker</v>
      </c>
      <c r="J176" s="108">
        <f>VLOOKUP($A176,'[1]Contract Price by Style'!$A$2:$J$1260,5,FALSE)</f>
        <v>985309</v>
      </c>
      <c r="K176" s="108" t="str">
        <f>VLOOKUP($A176,'[1]Contract Price by Style'!$A$2:$J$1260,6,FALSE)</f>
        <v>Unisex, Hi-Vis Windbreaker, Jazz logo</v>
      </c>
      <c r="L176" s="169">
        <f>VLOOKUP($A176,'[1]Contract Price by Style'!$A$2:$J$1260,7,FALSE)</f>
        <v>99.95</v>
      </c>
      <c r="M176" s="108" t="str">
        <f>VLOOKUP($A176,'[1]Contract Price by Style'!$A$2:$J$1260,8,FALSE)</f>
        <v>Outerwear</v>
      </c>
    </row>
    <row r="178" spans="1:6">
      <c r="A178" s="110" t="s">
        <v>137</v>
      </c>
      <c r="B178" s="111"/>
      <c r="C178" s="111"/>
      <c r="D178" s="111"/>
      <c r="E178" s="112"/>
      <c r="F178" s="112"/>
    </row>
    <row r="179" spans="1:6">
      <c r="A179" s="113" t="s">
        <v>41</v>
      </c>
      <c r="B179" s="113" t="s">
        <v>1</v>
      </c>
      <c r="C179" s="113" t="s">
        <v>42</v>
      </c>
      <c r="D179" s="113" t="s">
        <v>43</v>
      </c>
      <c r="E179" s="113" t="s">
        <v>2</v>
      </c>
      <c r="F179" s="113"/>
    </row>
    <row r="180" spans="1:6">
      <c r="A180" s="114">
        <v>22312</v>
      </c>
      <c r="B180" s="114" t="s">
        <v>64</v>
      </c>
      <c r="C180" s="234">
        <v>1</v>
      </c>
      <c r="D180" s="230"/>
      <c r="E180" s="230" t="s">
        <v>54</v>
      </c>
      <c r="F180" s="230"/>
    </row>
    <row r="181" spans="1:6">
      <c r="A181" s="114">
        <v>22210</v>
      </c>
      <c r="B181" s="114" t="s">
        <v>62</v>
      </c>
      <c r="C181" s="235"/>
      <c r="D181" s="246"/>
      <c r="E181" s="246"/>
      <c r="F181" s="246"/>
    </row>
    <row r="182" spans="1:6">
      <c r="A182" s="114">
        <v>22311</v>
      </c>
      <c r="B182" s="114" t="s">
        <v>61</v>
      </c>
      <c r="C182" s="235"/>
      <c r="D182" s="246"/>
      <c r="E182" s="246"/>
      <c r="F182" s="246"/>
    </row>
    <row r="183" spans="1:6">
      <c r="A183" s="114">
        <v>22317</v>
      </c>
      <c r="B183" s="114" t="s">
        <v>65</v>
      </c>
      <c r="C183" s="235"/>
      <c r="D183" s="246"/>
      <c r="E183" s="246"/>
      <c r="F183" s="246"/>
    </row>
    <row r="184" spans="1:6">
      <c r="A184" s="120">
        <v>22215</v>
      </c>
      <c r="B184" s="114" t="s">
        <v>66</v>
      </c>
      <c r="C184" s="235"/>
      <c r="D184" s="246"/>
      <c r="E184" s="246"/>
      <c r="F184" s="246"/>
    </row>
    <row r="185" spans="1:6">
      <c r="A185" s="120">
        <v>22216</v>
      </c>
      <c r="B185" s="114" t="s">
        <v>67</v>
      </c>
      <c r="C185" s="236"/>
      <c r="D185" s="231"/>
      <c r="E185" s="231"/>
      <c r="F185" s="231"/>
    </row>
    <row r="186" spans="1:6">
      <c r="A186" s="247">
        <v>20210</v>
      </c>
      <c r="B186" s="230" t="s">
        <v>136</v>
      </c>
      <c r="C186" s="234">
        <v>1</v>
      </c>
      <c r="D186" s="230"/>
      <c r="E186" s="232" t="s">
        <v>111</v>
      </c>
      <c r="F186" s="232"/>
    </row>
    <row r="187" spans="1:6">
      <c r="A187" s="248"/>
      <c r="B187" s="231"/>
      <c r="C187" s="236"/>
      <c r="D187" s="231"/>
      <c r="E187" s="233"/>
      <c r="F187" s="233"/>
    </row>
    <row r="188" spans="1:6">
      <c r="A188" s="114">
        <v>22144</v>
      </c>
      <c r="B188" s="115" t="s">
        <v>103</v>
      </c>
      <c r="C188" s="234">
        <v>1</v>
      </c>
      <c r="D188" s="230"/>
      <c r="E188" s="230" t="s">
        <v>89</v>
      </c>
      <c r="F188" s="230"/>
    </row>
    <row r="189" spans="1:6">
      <c r="A189" s="114">
        <v>22145</v>
      </c>
      <c r="B189" s="115" t="s">
        <v>104</v>
      </c>
      <c r="C189" s="235"/>
      <c r="D189" s="246"/>
      <c r="E189" s="246"/>
      <c r="F189" s="246"/>
    </row>
    <row r="190" spans="1:6">
      <c r="A190" s="114">
        <v>22146</v>
      </c>
      <c r="B190" s="115" t="s">
        <v>105</v>
      </c>
      <c r="C190" s="236"/>
      <c r="D190" s="231"/>
      <c r="E190" s="231"/>
      <c r="F190" s="231"/>
    </row>
    <row r="191" spans="1:6">
      <c r="A191" s="114">
        <v>22134</v>
      </c>
      <c r="B191" s="115" t="s">
        <v>112</v>
      </c>
      <c r="C191" s="228">
        <v>1</v>
      </c>
      <c r="D191" s="226"/>
      <c r="E191" s="238" t="s">
        <v>114</v>
      </c>
      <c r="F191" s="238"/>
    </row>
    <row r="192" spans="1:6">
      <c r="A192" s="114">
        <v>22136</v>
      </c>
      <c r="B192" s="115" t="s">
        <v>113</v>
      </c>
      <c r="C192" s="229"/>
      <c r="D192" s="227"/>
      <c r="E192" s="240"/>
      <c r="F192" s="240"/>
    </row>
    <row r="193" spans="1:7">
      <c r="A193" s="114">
        <v>23631</v>
      </c>
      <c r="B193" s="114" t="s">
        <v>90</v>
      </c>
      <c r="C193" s="234">
        <v>1</v>
      </c>
      <c r="D193" s="230"/>
      <c r="E193" s="232" t="s">
        <v>92</v>
      </c>
      <c r="F193" s="232"/>
    </row>
    <row r="194" spans="1:7">
      <c r="A194" s="114">
        <v>23639</v>
      </c>
      <c r="B194" s="114" t="s">
        <v>91</v>
      </c>
      <c r="C194" s="236"/>
      <c r="D194" s="231"/>
      <c r="E194" s="233"/>
      <c r="F194" s="233"/>
    </row>
    <row r="195" spans="1:7">
      <c r="A195" s="114">
        <v>21644</v>
      </c>
      <c r="B195" s="114" t="s">
        <v>94</v>
      </c>
      <c r="C195" s="116">
        <v>1</v>
      </c>
      <c r="D195" s="114"/>
      <c r="E195" s="178" t="s">
        <v>93</v>
      </c>
      <c r="F195" s="178"/>
    </row>
    <row r="196" spans="1:7">
      <c r="A196" s="114">
        <v>2932</v>
      </c>
      <c r="B196" s="114" t="s">
        <v>95</v>
      </c>
      <c r="C196" s="234">
        <v>1</v>
      </c>
      <c r="D196" s="55"/>
      <c r="E196" s="232" t="s">
        <v>97</v>
      </c>
      <c r="F196" s="232"/>
    </row>
    <row r="197" spans="1:7">
      <c r="A197" s="114">
        <v>2935</v>
      </c>
      <c r="B197" s="114" t="s">
        <v>44</v>
      </c>
      <c r="C197" s="235"/>
      <c r="D197" s="55"/>
      <c r="E197" s="237"/>
      <c r="F197" s="237"/>
    </row>
    <row r="198" spans="1:7">
      <c r="A198" s="114">
        <v>21932</v>
      </c>
      <c r="B198" s="114" t="s">
        <v>96</v>
      </c>
      <c r="C198" s="236"/>
      <c r="D198" s="55"/>
      <c r="E198" s="233"/>
      <c r="F198" s="233"/>
    </row>
    <row r="199" spans="1:7">
      <c r="A199" s="114">
        <v>24900</v>
      </c>
      <c r="B199" s="114" t="s">
        <v>60</v>
      </c>
      <c r="C199" s="116">
        <v>1</v>
      </c>
      <c r="D199" s="114"/>
      <c r="E199" s="114" t="s">
        <v>46</v>
      </c>
      <c r="F199" s="114"/>
    </row>
    <row r="200" spans="1:7">
      <c r="A200" s="115">
        <v>23643</v>
      </c>
      <c r="B200" s="115" t="s">
        <v>106</v>
      </c>
      <c r="C200" s="117">
        <v>1</v>
      </c>
      <c r="D200" s="115"/>
      <c r="E200" s="115" t="s">
        <v>107</v>
      </c>
      <c r="F200" s="115"/>
    </row>
    <row r="201" spans="1:7">
      <c r="A201" s="179"/>
      <c r="B201" s="128"/>
      <c r="C201" s="180"/>
      <c r="D201" s="128"/>
      <c r="F201" s="181"/>
    </row>
    <row r="202" spans="1:7">
      <c r="A202" s="110" t="s">
        <v>135</v>
      </c>
      <c r="B202" s="111"/>
      <c r="C202" s="111"/>
      <c r="D202" s="111"/>
      <c r="E202" s="111"/>
      <c r="F202" s="112"/>
    </row>
    <row r="203" spans="1:7">
      <c r="A203" s="113" t="s">
        <v>41</v>
      </c>
      <c r="B203" s="113" t="s">
        <v>1</v>
      </c>
      <c r="C203" s="113" t="s">
        <v>42</v>
      </c>
      <c r="D203" s="113" t="s">
        <v>43</v>
      </c>
      <c r="E203" s="113" t="s">
        <v>2</v>
      </c>
      <c r="F203" s="113"/>
      <c r="G203" s="182"/>
    </row>
    <row r="204" spans="1:7">
      <c r="A204" s="114">
        <v>22312</v>
      </c>
      <c r="B204" s="114" t="s">
        <v>64</v>
      </c>
      <c r="C204" s="234">
        <v>1</v>
      </c>
      <c r="D204" s="230"/>
      <c r="E204" s="230" t="s">
        <v>54</v>
      </c>
      <c r="F204" s="230"/>
    </row>
    <row r="205" spans="1:7">
      <c r="A205" s="114">
        <v>22213</v>
      </c>
      <c r="B205" s="114" t="s">
        <v>117</v>
      </c>
      <c r="C205" s="235"/>
      <c r="D205" s="246"/>
      <c r="E205" s="246"/>
      <c r="F205" s="246"/>
    </row>
    <row r="206" spans="1:7">
      <c r="A206" s="114">
        <v>22214</v>
      </c>
      <c r="B206" s="114" t="s">
        <v>129</v>
      </c>
      <c r="C206" s="235"/>
      <c r="D206" s="246"/>
      <c r="E206" s="246"/>
      <c r="F206" s="246"/>
    </row>
    <row r="207" spans="1:7">
      <c r="A207" s="114">
        <v>22317</v>
      </c>
      <c r="B207" s="114" t="s">
        <v>65</v>
      </c>
      <c r="C207" s="235"/>
      <c r="D207" s="246"/>
      <c r="E207" s="246"/>
      <c r="F207" s="246"/>
    </row>
    <row r="208" spans="1:7">
      <c r="A208" s="120">
        <v>22218</v>
      </c>
      <c r="B208" s="114" t="s">
        <v>133</v>
      </c>
      <c r="C208" s="236"/>
      <c r="D208" s="231"/>
      <c r="E208" s="231"/>
      <c r="F208" s="231"/>
    </row>
    <row r="209" spans="1:6">
      <c r="A209" s="247">
        <v>20220</v>
      </c>
      <c r="B209" s="230" t="s">
        <v>138</v>
      </c>
      <c r="C209" s="234">
        <v>1</v>
      </c>
      <c r="D209" s="230"/>
      <c r="E209" s="232" t="s">
        <v>111</v>
      </c>
      <c r="F209" s="232"/>
    </row>
    <row r="210" spans="1:6">
      <c r="A210" s="248"/>
      <c r="B210" s="231"/>
      <c r="C210" s="236"/>
      <c r="D210" s="231"/>
      <c r="E210" s="233"/>
      <c r="F210" s="233"/>
    </row>
    <row r="211" spans="1:6">
      <c r="A211" s="114">
        <v>22144</v>
      </c>
      <c r="B211" s="115" t="s">
        <v>103</v>
      </c>
      <c r="C211" s="234">
        <v>1</v>
      </c>
      <c r="D211" s="230"/>
      <c r="E211" s="230" t="s">
        <v>89</v>
      </c>
      <c r="F211" s="230"/>
    </row>
    <row r="212" spans="1:6">
      <c r="A212" s="114">
        <v>22145</v>
      </c>
      <c r="B212" s="115" t="s">
        <v>104</v>
      </c>
      <c r="C212" s="235"/>
      <c r="D212" s="246"/>
      <c r="E212" s="246"/>
      <c r="F212" s="246"/>
    </row>
    <row r="213" spans="1:6">
      <c r="A213" s="114">
        <v>22146</v>
      </c>
      <c r="B213" s="115" t="s">
        <v>105</v>
      </c>
      <c r="C213" s="236"/>
      <c r="D213" s="231"/>
      <c r="E213" s="231"/>
      <c r="F213" s="231"/>
    </row>
    <row r="214" spans="1:6">
      <c r="A214" s="114">
        <v>22134</v>
      </c>
      <c r="B214" s="115" t="s">
        <v>112</v>
      </c>
      <c r="C214" s="228">
        <v>1</v>
      </c>
      <c r="D214" s="226"/>
      <c r="E214" s="238" t="s">
        <v>114</v>
      </c>
      <c r="F214" s="238"/>
    </row>
    <row r="215" spans="1:6">
      <c r="A215" s="114">
        <v>22136</v>
      </c>
      <c r="B215" s="115" t="s">
        <v>113</v>
      </c>
      <c r="C215" s="229"/>
      <c r="D215" s="227"/>
      <c r="E215" s="240"/>
      <c r="F215" s="240"/>
    </row>
    <row r="216" spans="1:6">
      <c r="A216" s="114">
        <v>23631</v>
      </c>
      <c r="B216" s="114" t="s">
        <v>90</v>
      </c>
      <c r="C216" s="234">
        <v>1</v>
      </c>
      <c r="D216" s="230"/>
      <c r="E216" s="232" t="s">
        <v>92</v>
      </c>
      <c r="F216" s="232"/>
    </row>
    <row r="217" spans="1:6">
      <c r="A217" s="114">
        <v>23639</v>
      </c>
      <c r="B217" s="114" t="s">
        <v>91</v>
      </c>
      <c r="C217" s="236"/>
      <c r="D217" s="231"/>
      <c r="E217" s="233"/>
      <c r="F217" s="233"/>
    </row>
    <row r="218" spans="1:6">
      <c r="A218" s="114">
        <v>21644</v>
      </c>
      <c r="B218" s="114" t="s">
        <v>94</v>
      </c>
      <c r="C218" s="116">
        <v>1</v>
      </c>
      <c r="D218" s="114"/>
      <c r="E218" s="178" t="s">
        <v>93</v>
      </c>
      <c r="F218" s="178"/>
    </row>
    <row r="219" spans="1:6">
      <c r="A219" s="114">
        <v>2932</v>
      </c>
      <c r="B219" s="114" t="s">
        <v>95</v>
      </c>
      <c r="C219" s="234">
        <v>1</v>
      </c>
      <c r="D219" s="55"/>
      <c r="E219" s="232" t="s">
        <v>97</v>
      </c>
      <c r="F219" s="232"/>
    </row>
    <row r="220" spans="1:6">
      <c r="A220" s="114">
        <v>2935</v>
      </c>
      <c r="B220" s="114" t="s">
        <v>44</v>
      </c>
      <c r="C220" s="235"/>
      <c r="D220" s="55"/>
      <c r="E220" s="237"/>
      <c r="F220" s="237"/>
    </row>
    <row r="221" spans="1:6">
      <c r="A221" s="114">
        <v>21935</v>
      </c>
      <c r="B221" s="114" t="s">
        <v>139</v>
      </c>
      <c r="C221" s="236"/>
      <c r="D221" s="55"/>
      <c r="E221" s="233"/>
      <c r="F221" s="233"/>
    </row>
    <row r="222" spans="1:6">
      <c r="A222" s="114">
        <v>24900</v>
      </c>
      <c r="B222" s="114" t="s">
        <v>60</v>
      </c>
      <c r="C222" s="116">
        <v>1</v>
      </c>
      <c r="D222" s="114"/>
      <c r="E222" s="114" t="s">
        <v>46</v>
      </c>
      <c r="F222" s="114"/>
    </row>
    <row r="223" spans="1:6">
      <c r="A223" s="115">
        <v>23643</v>
      </c>
      <c r="B223" s="115" t="s">
        <v>106</v>
      </c>
      <c r="C223" s="117">
        <v>1</v>
      </c>
      <c r="D223" s="115"/>
      <c r="E223" s="115" t="s">
        <v>107</v>
      </c>
      <c r="F223" s="115"/>
    </row>
    <row r="225" spans="1:6">
      <c r="A225" s="110" t="s">
        <v>131</v>
      </c>
      <c r="B225" s="111"/>
      <c r="C225" s="111"/>
      <c r="D225" s="111"/>
      <c r="E225" s="111"/>
      <c r="F225" s="112"/>
    </row>
    <row r="226" spans="1:6">
      <c r="A226" s="113" t="s">
        <v>41</v>
      </c>
      <c r="B226" s="113" t="s">
        <v>1</v>
      </c>
      <c r="C226" s="113" t="s">
        <v>42</v>
      </c>
      <c r="D226" s="113" t="s">
        <v>43</v>
      </c>
      <c r="E226" s="113" t="s">
        <v>2</v>
      </c>
      <c r="F226" s="113"/>
    </row>
    <row r="227" spans="1:6">
      <c r="A227" s="114">
        <v>22312</v>
      </c>
      <c r="B227" s="114" t="s">
        <v>64</v>
      </c>
      <c r="C227" s="228">
        <v>1</v>
      </c>
      <c r="D227" s="226"/>
      <c r="E227" s="226" t="s">
        <v>54</v>
      </c>
      <c r="F227" s="226"/>
    </row>
    <row r="228" spans="1:6">
      <c r="A228" s="114">
        <v>22210</v>
      </c>
      <c r="B228" s="114" t="s">
        <v>62</v>
      </c>
      <c r="C228" s="250"/>
      <c r="D228" s="241"/>
      <c r="E228" s="241"/>
      <c r="F228" s="241"/>
    </row>
    <row r="229" spans="1:6">
      <c r="A229" s="114">
        <v>22311</v>
      </c>
      <c r="B229" s="114" t="s">
        <v>61</v>
      </c>
      <c r="C229" s="250"/>
      <c r="D229" s="241"/>
      <c r="E229" s="241"/>
      <c r="F229" s="241"/>
    </row>
    <row r="230" spans="1:6">
      <c r="A230" s="114">
        <v>22317</v>
      </c>
      <c r="B230" s="115" t="s">
        <v>65</v>
      </c>
      <c r="C230" s="250"/>
      <c r="D230" s="241"/>
      <c r="E230" s="241"/>
      <c r="F230" s="241"/>
    </row>
    <row r="231" spans="1:6">
      <c r="A231" s="120">
        <v>22215</v>
      </c>
      <c r="B231" s="115" t="s">
        <v>66</v>
      </c>
      <c r="C231" s="250"/>
      <c r="D231" s="241"/>
      <c r="E231" s="241"/>
      <c r="F231" s="241"/>
    </row>
    <row r="232" spans="1:6">
      <c r="A232" s="120">
        <v>22216</v>
      </c>
      <c r="B232" s="115" t="s">
        <v>67</v>
      </c>
      <c r="C232" s="229"/>
      <c r="D232" s="227"/>
      <c r="E232" s="227"/>
      <c r="F232" s="227"/>
    </row>
    <row r="233" spans="1:6">
      <c r="A233" s="114">
        <v>23110</v>
      </c>
      <c r="B233" s="114" t="s">
        <v>68</v>
      </c>
      <c r="C233" s="228">
        <v>1</v>
      </c>
      <c r="D233" s="226"/>
      <c r="E233" s="226" t="s">
        <v>48</v>
      </c>
      <c r="F233" s="226"/>
    </row>
    <row r="234" spans="1:6">
      <c r="A234" s="114">
        <v>23111</v>
      </c>
      <c r="B234" s="114" t="s">
        <v>69</v>
      </c>
      <c r="C234" s="229"/>
      <c r="D234" s="227"/>
      <c r="E234" s="227"/>
      <c r="F234" s="227"/>
    </row>
    <row r="235" spans="1:6">
      <c r="A235" s="114">
        <v>23129</v>
      </c>
      <c r="B235" s="114" t="s">
        <v>70</v>
      </c>
      <c r="C235" s="228">
        <v>1</v>
      </c>
      <c r="D235" s="183"/>
      <c r="E235" s="238" t="s">
        <v>102</v>
      </c>
      <c r="F235" s="238"/>
    </row>
    <row r="236" spans="1:6">
      <c r="A236" s="114">
        <v>23131</v>
      </c>
      <c r="B236" s="114" t="s">
        <v>71</v>
      </c>
      <c r="C236" s="250"/>
      <c r="D236" s="183"/>
      <c r="E236" s="239"/>
      <c r="F236" s="239"/>
    </row>
    <row r="237" spans="1:6">
      <c r="A237" s="114">
        <v>23134</v>
      </c>
      <c r="B237" s="114" t="s">
        <v>72</v>
      </c>
      <c r="C237" s="250"/>
      <c r="D237" s="183"/>
      <c r="E237" s="239"/>
      <c r="F237" s="239"/>
    </row>
    <row r="238" spans="1:6">
      <c r="A238" s="114">
        <v>23136</v>
      </c>
      <c r="B238" s="114" t="s">
        <v>73</v>
      </c>
      <c r="C238" s="229"/>
      <c r="D238" s="50"/>
      <c r="E238" s="240"/>
      <c r="F238" s="240"/>
    </row>
    <row r="239" spans="1:6" ht="45">
      <c r="A239" s="114">
        <v>23132</v>
      </c>
      <c r="B239" s="114" t="s">
        <v>74</v>
      </c>
      <c r="C239" s="117">
        <v>1</v>
      </c>
      <c r="D239" s="183"/>
      <c r="E239" s="184" t="s">
        <v>140</v>
      </c>
      <c r="F239" s="184"/>
    </row>
    <row r="240" spans="1:6">
      <c r="A240" s="114">
        <v>23632</v>
      </c>
      <c r="B240" s="114" t="s">
        <v>75</v>
      </c>
      <c r="C240" s="117">
        <v>1</v>
      </c>
      <c r="D240" s="226"/>
      <c r="E240" s="238" t="s">
        <v>57</v>
      </c>
      <c r="F240" s="238"/>
    </row>
    <row r="241" spans="1:6">
      <c r="A241" s="114">
        <v>23633</v>
      </c>
      <c r="B241" s="114" t="s">
        <v>76</v>
      </c>
      <c r="C241" s="117">
        <v>1</v>
      </c>
      <c r="D241" s="241"/>
      <c r="E241" s="239"/>
      <c r="F241" s="239"/>
    </row>
    <row r="242" spans="1:6">
      <c r="A242" s="114">
        <v>23630</v>
      </c>
      <c r="B242" s="114" t="s">
        <v>77</v>
      </c>
      <c r="C242" s="117">
        <v>1</v>
      </c>
      <c r="D242" s="241"/>
      <c r="E242" s="239"/>
      <c r="F242" s="239"/>
    </row>
    <row r="243" spans="1:6">
      <c r="A243" s="114">
        <v>23126</v>
      </c>
      <c r="B243" s="114" t="s">
        <v>78</v>
      </c>
      <c r="C243" s="117">
        <v>1</v>
      </c>
      <c r="D243" s="227"/>
      <c r="E243" s="240"/>
      <c r="F243" s="240"/>
    </row>
    <row r="244" spans="1:6">
      <c r="A244" s="114">
        <v>23642</v>
      </c>
      <c r="B244" s="114" t="s">
        <v>79</v>
      </c>
      <c r="C244" s="117">
        <v>1</v>
      </c>
      <c r="D244" s="115"/>
      <c r="E244" s="115" t="s">
        <v>49</v>
      </c>
      <c r="F244" s="115"/>
    </row>
    <row r="245" spans="1:6">
      <c r="A245" s="114">
        <v>23639</v>
      </c>
      <c r="B245" s="114" t="s">
        <v>80</v>
      </c>
      <c r="C245" s="228">
        <v>1</v>
      </c>
      <c r="D245" s="226"/>
      <c r="E245" s="226" t="s">
        <v>49</v>
      </c>
      <c r="F245" s="226"/>
    </row>
    <row r="246" spans="1:6">
      <c r="A246" s="114">
        <v>23631</v>
      </c>
      <c r="B246" s="114" t="s">
        <v>63</v>
      </c>
      <c r="C246" s="229"/>
      <c r="D246" s="227"/>
      <c r="E246" s="227"/>
      <c r="F246" s="227"/>
    </row>
    <row r="247" spans="1:6">
      <c r="A247" s="114">
        <v>8927</v>
      </c>
      <c r="B247" s="129" t="s">
        <v>81</v>
      </c>
      <c r="C247" s="228">
        <v>1</v>
      </c>
      <c r="D247" s="226"/>
      <c r="E247" s="226" t="s">
        <v>49</v>
      </c>
      <c r="F247" s="226"/>
    </row>
    <row r="248" spans="1:6">
      <c r="A248" s="114">
        <v>23643</v>
      </c>
      <c r="B248" s="115" t="s">
        <v>82</v>
      </c>
      <c r="C248" s="229"/>
      <c r="D248" s="227"/>
      <c r="E248" s="227"/>
      <c r="F248" s="227"/>
    </row>
    <row r="249" spans="1:6">
      <c r="A249" s="114">
        <v>2932</v>
      </c>
      <c r="B249" s="114" t="s">
        <v>83</v>
      </c>
      <c r="C249" s="228">
        <v>1</v>
      </c>
      <c r="D249" s="226"/>
      <c r="E249" s="226" t="s">
        <v>49</v>
      </c>
      <c r="F249" s="226"/>
    </row>
    <row r="250" spans="1:6">
      <c r="A250" s="114">
        <v>2935</v>
      </c>
      <c r="B250" s="114" t="s">
        <v>44</v>
      </c>
      <c r="C250" s="229"/>
      <c r="D250" s="227"/>
      <c r="E250" s="227"/>
      <c r="F250" s="227"/>
    </row>
    <row r="251" spans="1:6">
      <c r="A251" s="115">
        <v>24900</v>
      </c>
      <c r="B251" s="115" t="s">
        <v>60</v>
      </c>
      <c r="C251" s="117">
        <v>1</v>
      </c>
      <c r="D251" s="115"/>
      <c r="E251" s="115" t="s">
        <v>46</v>
      </c>
      <c r="F251" s="115"/>
    </row>
    <row r="252" spans="1:6">
      <c r="A252" s="179"/>
      <c r="B252" s="128"/>
      <c r="C252" s="180"/>
      <c r="D252" s="185"/>
      <c r="F252" s="181"/>
    </row>
    <row r="253" spans="1:6">
      <c r="A253" s="242" t="s">
        <v>130</v>
      </c>
      <c r="B253" s="243"/>
      <c r="C253" s="243"/>
      <c r="D253" s="243"/>
      <c r="E253" s="243"/>
      <c r="F253" s="244"/>
    </row>
    <row r="254" spans="1:6">
      <c r="A254" s="113" t="s">
        <v>41</v>
      </c>
      <c r="B254" s="113" t="s">
        <v>1</v>
      </c>
      <c r="C254" s="113" t="s">
        <v>42</v>
      </c>
      <c r="D254" s="113" t="s">
        <v>43</v>
      </c>
      <c r="E254" s="113" t="s">
        <v>2</v>
      </c>
      <c r="F254" s="113"/>
    </row>
    <row r="255" spans="1:6">
      <c r="A255" s="114">
        <v>22312</v>
      </c>
      <c r="B255" s="114" t="s">
        <v>64</v>
      </c>
      <c r="C255" s="228">
        <v>1</v>
      </c>
      <c r="D255" s="226"/>
      <c r="E255" s="226" t="s">
        <v>54</v>
      </c>
      <c r="F255" s="226"/>
    </row>
    <row r="256" spans="1:6">
      <c r="A256" s="114">
        <v>22213</v>
      </c>
      <c r="B256" s="114" t="s">
        <v>117</v>
      </c>
      <c r="C256" s="250"/>
      <c r="D256" s="241"/>
      <c r="E256" s="241"/>
      <c r="F256" s="241"/>
    </row>
    <row r="257" spans="1:6">
      <c r="A257" s="114">
        <v>22214</v>
      </c>
      <c r="B257" s="114" t="s">
        <v>129</v>
      </c>
      <c r="C257" s="250"/>
      <c r="D257" s="241"/>
      <c r="E257" s="241"/>
      <c r="F257" s="241"/>
    </row>
    <row r="258" spans="1:6">
      <c r="A258" s="114">
        <v>22317</v>
      </c>
      <c r="B258" s="115" t="s">
        <v>65</v>
      </c>
      <c r="C258" s="250"/>
      <c r="D258" s="241"/>
      <c r="E258" s="241"/>
      <c r="F258" s="241"/>
    </row>
    <row r="259" spans="1:6">
      <c r="A259" s="120">
        <v>22218</v>
      </c>
      <c r="B259" s="115" t="s">
        <v>133</v>
      </c>
      <c r="C259" s="229"/>
      <c r="D259" s="227"/>
      <c r="E259" s="227"/>
      <c r="F259" s="227"/>
    </row>
    <row r="260" spans="1:6">
      <c r="A260" s="114">
        <v>23110</v>
      </c>
      <c r="B260" s="114" t="s">
        <v>68</v>
      </c>
      <c r="C260" s="228">
        <v>1</v>
      </c>
      <c r="D260" s="226"/>
      <c r="E260" s="226" t="s">
        <v>48</v>
      </c>
      <c r="F260" s="226"/>
    </row>
    <row r="261" spans="1:6">
      <c r="A261" s="114">
        <v>23111</v>
      </c>
      <c r="B261" s="114" t="s">
        <v>69</v>
      </c>
      <c r="C261" s="229"/>
      <c r="D261" s="227"/>
      <c r="E261" s="227"/>
      <c r="F261" s="227"/>
    </row>
    <row r="262" spans="1:6">
      <c r="A262" s="114">
        <v>23129</v>
      </c>
      <c r="B262" s="114" t="s">
        <v>70</v>
      </c>
      <c r="C262" s="228">
        <v>1</v>
      </c>
      <c r="D262" s="183"/>
      <c r="E262" s="238" t="s">
        <v>102</v>
      </c>
      <c r="F262" s="238"/>
    </row>
    <row r="263" spans="1:6">
      <c r="A263" s="114">
        <v>23131</v>
      </c>
      <c r="B263" s="114" t="s">
        <v>71</v>
      </c>
      <c r="C263" s="250"/>
      <c r="D263" s="183"/>
      <c r="E263" s="239"/>
      <c r="F263" s="239"/>
    </row>
    <row r="264" spans="1:6">
      <c r="A264" s="114">
        <v>23134</v>
      </c>
      <c r="B264" s="114" t="s">
        <v>72</v>
      </c>
      <c r="C264" s="250"/>
      <c r="D264" s="183"/>
      <c r="E264" s="239"/>
      <c r="F264" s="239"/>
    </row>
    <row r="265" spans="1:6">
      <c r="A265" s="114">
        <v>23136</v>
      </c>
      <c r="B265" s="114" t="s">
        <v>73</v>
      </c>
      <c r="C265" s="229"/>
      <c r="D265" s="50"/>
      <c r="E265" s="240"/>
      <c r="F265" s="240"/>
    </row>
    <row r="266" spans="1:6" ht="45">
      <c r="A266" s="114">
        <v>23132</v>
      </c>
      <c r="B266" s="114" t="s">
        <v>74</v>
      </c>
      <c r="C266" s="117">
        <v>1</v>
      </c>
      <c r="D266" s="183"/>
      <c r="E266" s="184" t="s">
        <v>140</v>
      </c>
      <c r="F266" s="184"/>
    </row>
    <row r="267" spans="1:6">
      <c r="A267" s="114">
        <v>23632</v>
      </c>
      <c r="B267" s="114" t="s">
        <v>75</v>
      </c>
      <c r="C267" s="117">
        <v>1</v>
      </c>
      <c r="D267" s="226"/>
      <c r="E267" s="238" t="s">
        <v>57</v>
      </c>
      <c r="F267" s="238"/>
    </row>
    <row r="268" spans="1:6">
      <c r="A268" s="114">
        <v>23633</v>
      </c>
      <c r="B268" s="114" t="s">
        <v>76</v>
      </c>
      <c r="C268" s="117">
        <v>1</v>
      </c>
      <c r="D268" s="241"/>
      <c r="E268" s="239"/>
      <c r="F268" s="239"/>
    </row>
    <row r="269" spans="1:6">
      <c r="A269" s="114">
        <v>23630</v>
      </c>
      <c r="B269" s="114" t="s">
        <v>77</v>
      </c>
      <c r="C269" s="117">
        <v>1</v>
      </c>
      <c r="D269" s="241"/>
      <c r="E269" s="239"/>
      <c r="F269" s="239"/>
    </row>
    <row r="270" spans="1:6">
      <c r="A270" s="114">
        <v>23126</v>
      </c>
      <c r="B270" s="114" t="s">
        <v>78</v>
      </c>
      <c r="C270" s="117">
        <v>1</v>
      </c>
      <c r="D270" s="227"/>
      <c r="E270" s="240"/>
      <c r="F270" s="240"/>
    </row>
    <row r="271" spans="1:6">
      <c r="A271" s="114">
        <v>23642</v>
      </c>
      <c r="B271" s="114" t="s">
        <v>79</v>
      </c>
      <c r="C271" s="117">
        <v>1</v>
      </c>
      <c r="D271" s="115"/>
      <c r="E271" s="115" t="s">
        <v>49</v>
      </c>
      <c r="F271" s="115"/>
    </row>
    <row r="272" spans="1:6">
      <c r="A272" s="114">
        <v>23639</v>
      </c>
      <c r="B272" s="114" t="s">
        <v>80</v>
      </c>
      <c r="C272" s="228">
        <v>1</v>
      </c>
      <c r="D272" s="226"/>
      <c r="E272" s="226" t="s">
        <v>49</v>
      </c>
      <c r="F272" s="226"/>
    </row>
    <row r="273" spans="1:6">
      <c r="A273" s="114">
        <v>23631</v>
      </c>
      <c r="B273" s="114" t="s">
        <v>63</v>
      </c>
      <c r="C273" s="229"/>
      <c r="D273" s="227"/>
      <c r="E273" s="227"/>
      <c r="F273" s="227"/>
    </row>
    <row r="274" spans="1:6">
      <c r="A274" s="114">
        <v>8927</v>
      </c>
      <c r="B274" s="129" t="s">
        <v>81</v>
      </c>
      <c r="C274" s="228">
        <v>1</v>
      </c>
      <c r="D274" s="226"/>
      <c r="E274" s="226" t="s">
        <v>49</v>
      </c>
      <c r="F274" s="226"/>
    </row>
    <row r="275" spans="1:6">
      <c r="A275" s="114">
        <v>23643</v>
      </c>
      <c r="B275" s="115" t="s">
        <v>82</v>
      </c>
      <c r="C275" s="229"/>
      <c r="D275" s="227"/>
      <c r="E275" s="227"/>
      <c r="F275" s="227"/>
    </row>
    <row r="276" spans="1:6">
      <c r="A276" s="114">
        <v>2932</v>
      </c>
      <c r="B276" s="114" t="s">
        <v>83</v>
      </c>
      <c r="C276" s="228">
        <v>1</v>
      </c>
      <c r="D276" s="226"/>
      <c r="E276" s="226" t="s">
        <v>49</v>
      </c>
      <c r="F276" s="226"/>
    </row>
    <row r="277" spans="1:6">
      <c r="A277" s="114">
        <v>2935</v>
      </c>
      <c r="B277" s="114" t="s">
        <v>44</v>
      </c>
      <c r="C277" s="229"/>
      <c r="D277" s="227"/>
      <c r="E277" s="227"/>
      <c r="F277" s="227"/>
    </row>
    <row r="278" spans="1:6">
      <c r="A278" s="115">
        <v>24900</v>
      </c>
      <c r="B278" s="115" t="s">
        <v>60</v>
      </c>
      <c r="C278" s="117">
        <v>1</v>
      </c>
      <c r="D278" s="115"/>
      <c r="E278" s="115" t="s">
        <v>46</v>
      </c>
      <c r="F278" s="115"/>
    </row>
  </sheetData>
  <mergeCells count="207">
    <mergeCell ref="E276:E277"/>
    <mergeCell ref="B136:B137"/>
    <mergeCell ref="B138:B139"/>
    <mergeCell ref="D152:D157"/>
    <mergeCell ref="B158:B159"/>
    <mergeCell ref="B160:B161"/>
    <mergeCell ref="B173:B174"/>
    <mergeCell ref="D131:D135"/>
    <mergeCell ref="E245:E246"/>
    <mergeCell ref="E247:E248"/>
    <mergeCell ref="E249:E250"/>
    <mergeCell ref="E255:E259"/>
    <mergeCell ref="E260:E261"/>
    <mergeCell ref="E262:E265"/>
    <mergeCell ref="E267:E270"/>
    <mergeCell ref="E272:E273"/>
    <mergeCell ref="E274:E275"/>
    <mergeCell ref="E160:E161"/>
    <mergeCell ref="C211:C213"/>
    <mergeCell ref="C158:C159"/>
    <mergeCell ref="B131:B135"/>
    <mergeCell ref="B152:B157"/>
    <mergeCell ref="B11:B14"/>
    <mergeCell ref="B16:B20"/>
    <mergeCell ref="B22:B23"/>
    <mergeCell ref="E180:E185"/>
    <mergeCell ref="E186:E187"/>
    <mergeCell ref="E188:E190"/>
    <mergeCell ref="E191:E192"/>
    <mergeCell ref="E193:E194"/>
    <mergeCell ref="B103:B106"/>
    <mergeCell ref="B68:B71"/>
    <mergeCell ref="B74:B77"/>
    <mergeCell ref="B72:B73"/>
    <mergeCell ref="B79:B83"/>
    <mergeCell ref="B35:B39"/>
    <mergeCell ref="B40:B43"/>
    <mergeCell ref="B44:B47"/>
    <mergeCell ref="B49:B53"/>
    <mergeCell ref="B55:B56"/>
    <mergeCell ref="B85:B86"/>
    <mergeCell ref="B98:B102"/>
    <mergeCell ref="B107:B110"/>
    <mergeCell ref="E72:E73"/>
    <mergeCell ref="E74:E77"/>
    <mergeCell ref="E79:E83"/>
    <mergeCell ref="F245:F246"/>
    <mergeCell ref="B112:B116"/>
    <mergeCell ref="B118:B119"/>
    <mergeCell ref="F262:F265"/>
    <mergeCell ref="F180:F185"/>
    <mergeCell ref="A186:A187"/>
    <mergeCell ref="F186:F187"/>
    <mergeCell ref="D173:D174"/>
    <mergeCell ref="A170:F170"/>
    <mergeCell ref="D160:D161"/>
    <mergeCell ref="D158:D159"/>
    <mergeCell ref="C180:C185"/>
    <mergeCell ref="D180:D185"/>
    <mergeCell ref="B186:B187"/>
    <mergeCell ref="C186:C187"/>
    <mergeCell ref="D186:D187"/>
    <mergeCell ref="A148:F148"/>
    <mergeCell ref="D136:D137"/>
    <mergeCell ref="D118:D119"/>
    <mergeCell ref="C255:C259"/>
    <mergeCell ref="F249:F250"/>
    <mergeCell ref="C262:C265"/>
    <mergeCell ref="C247:C248"/>
    <mergeCell ref="F235:F238"/>
    <mergeCell ref="F233:F234"/>
    <mergeCell ref="D267:D270"/>
    <mergeCell ref="F272:F273"/>
    <mergeCell ref="C274:C275"/>
    <mergeCell ref="D274:D275"/>
    <mergeCell ref="E235:E238"/>
    <mergeCell ref="E240:E243"/>
    <mergeCell ref="D209:D210"/>
    <mergeCell ref="C188:C190"/>
    <mergeCell ref="D188:D190"/>
    <mergeCell ref="C191:C192"/>
    <mergeCell ref="C216:C217"/>
    <mergeCell ref="C204:C208"/>
    <mergeCell ref="D204:D208"/>
    <mergeCell ref="F204:F208"/>
    <mergeCell ref="D191:D192"/>
    <mergeCell ref="C233:C234"/>
    <mergeCell ref="C227:C232"/>
    <mergeCell ref="F247:F248"/>
    <mergeCell ref="C235:C238"/>
    <mergeCell ref="F227:F232"/>
    <mergeCell ref="D227:D232"/>
    <mergeCell ref="D233:D234"/>
    <mergeCell ref="F240:F243"/>
    <mergeCell ref="D40:D48"/>
    <mergeCell ref="E55:E56"/>
    <mergeCell ref="E68:E71"/>
    <mergeCell ref="E118:E119"/>
    <mergeCell ref="E214:E215"/>
    <mergeCell ref="E216:E217"/>
    <mergeCell ref="E219:E221"/>
    <mergeCell ref="E227:E232"/>
    <mergeCell ref="E233:E234"/>
    <mergeCell ref="E152:E157"/>
    <mergeCell ref="E173:E174"/>
    <mergeCell ref="E196:E198"/>
    <mergeCell ref="E204:E208"/>
    <mergeCell ref="E209:E210"/>
    <mergeCell ref="E85:E86"/>
    <mergeCell ref="E98:E102"/>
    <mergeCell ref="E103:E106"/>
    <mergeCell ref="D72:D78"/>
    <mergeCell ref="A64:F64"/>
    <mergeCell ref="E107:E110"/>
    <mergeCell ref="E112:E116"/>
    <mergeCell ref="A94:F94"/>
    <mergeCell ref="C214:C215"/>
    <mergeCell ref="D214:D215"/>
    <mergeCell ref="F260:F261"/>
    <mergeCell ref="D260:D261"/>
    <mergeCell ref="C249:C250"/>
    <mergeCell ref="D247:D248"/>
    <mergeCell ref="C245:C246"/>
    <mergeCell ref="B5:B8"/>
    <mergeCell ref="B9:B10"/>
    <mergeCell ref="D112:D116"/>
    <mergeCell ref="D79:D83"/>
    <mergeCell ref="D85:D86"/>
    <mergeCell ref="D103:D111"/>
    <mergeCell ref="D98:D102"/>
    <mergeCell ref="D5:D8"/>
    <mergeCell ref="D16:D20"/>
    <mergeCell ref="D9:D15"/>
    <mergeCell ref="D68:D71"/>
    <mergeCell ref="D49:D53"/>
    <mergeCell ref="D55:D56"/>
    <mergeCell ref="D22:D23"/>
    <mergeCell ref="A31:F31"/>
    <mergeCell ref="D35:D39"/>
    <mergeCell ref="E5:E8"/>
    <mergeCell ref="E9:E10"/>
    <mergeCell ref="F211:F213"/>
    <mergeCell ref="F214:F215"/>
    <mergeCell ref="F209:F210"/>
    <mergeCell ref="C79:C83"/>
    <mergeCell ref="C85:C86"/>
    <mergeCell ref="C98:C102"/>
    <mergeCell ref="C112:C116"/>
    <mergeCell ref="C118:C119"/>
    <mergeCell ref="C72:C78"/>
    <mergeCell ref="C103:C111"/>
    <mergeCell ref="C131:C135"/>
    <mergeCell ref="C136:C137"/>
    <mergeCell ref="C138:C139"/>
    <mergeCell ref="C152:C157"/>
    <mergeCell ref="C160:C161"/>
    <mergeCell ref="E131:E135"/>
    <mergeCell ref="F188:F190"/>
    <mergeCell ref="F191:F192"/>
    <mergeCell ref="F255:F259"/>
    <mergeCell ref="D245:D246"/>
    <mergeCell ref="D249:D250"/>
    <mergeCell ref="D276:D277"/>
    <mergeCell ref="A253:F253"/>
    <mergeCell ref="D240:D243"/>
    <mergeCell ref="E11:E14"/>
    <mergeCell ref="E16:E20"/>
    <mergeCell ref="E35:E39"/>
    <mergeCell ref="E40:E43"/>
    <mergeCell ref="E44:E47"/>
    <mergeCell ref="E49:E53"/>
    <mergeCell ref="A127:F127"/>
    <mergeCell ref="E211:E213"/>
    <mergeCell ref="D138:D139"/>
    <mergeCell ref="E136:E137"/>
    <mergeCell ref="E138:E139"/>
    <mergeCell ref="E158:E159"/>
    <mergeCell ref="A209:A210"/>
    <mergeCell ref="B209:B210"/>
    <mergeCell ref="C209:C210"/>
    <mergeCell ref="D211:D213"/>
    <mergeCell ref="C55:C56"/>
    <mergeCell ref="C68:C71"/>
    <mergeCell ref="C5:C8"/>
    <mergeCell ref="C16:C20"/>
    <mergeCell ref="C22:C23"/>
    <mergeCell ref="C35:C39"/>
    <mergeCell ref="C49:C53"/>
    <mergeCell ref="C9:C15"/>
    <mergeCell ref="C40:C48"/>
    <mergeCell ref="F276:F277"/>
    <mergeCell ref="C272:C273"/>
    <mergeCell ref="D272:D273"/>
    <mergeCell ref="D216:D217"/>
    <mergeCell ref="F216:F217"/>
    <mergeCell ref="F193:F194"/>
    <mergeCell ref="C196:C198"/>
    <mergeCell ref="F196:F198"/>
    <mergeCell ref="C193:C194"/>
    <mergeCell ref="D193:D194"/>
    <mergeCell ref="C276:C277"/>
    <mergeCell ref="F274:F275"/>
    <mergeCell ref="F267:F270"/>
    <mergeCell ref="C219:C221"/>
    <mergeCell ref="F219:F221"/>
    <mergeCell ref="D255:D259"/>
    <mergeCell ref="C260:C261"/>
  </mergeCells>
  <printOptions horizontalCentered="1"/>
  <pageMargins left="0" right="0" top="0.54" bottom="0.62" header="0.3" footer="0.3"/>
  <pageSetup scale="71" orientation="portrait" r:id="rId1"/>
  <headerFooter>
    <oddHeader>&amp;LJazz Uniform Allotments</oddHeader>
    <oddFooter>&amp;LVF Imagewear Canada, Inc.&amp;C&amp;P of &amp;N&amp;R&amp;D</oddFooter>
  </headerFooter>
  <rowBreaks count="2" manualBreakCount="2">
    <brk id="63" max="16383" man="1"/>
    <brk id="224" max="16383" man="1"/>
  </rowBreaks>
</worksheet>
</file>

<file path=xl/worksheets/sheet6.xml><?xml version="1.0" encoding="utf-8"?>
<worksheet xmlns="http://schemas.openxmlformats.org/spreadsheetml/2006/main" xmlns:r="http://schemas.openxmlformats.org/officeDocument/2006/relationships">
  <sheetPr>
    <tabColor theme="3"/>
    <pageSetUpPr fitToPage="1"/>
  </sheetPr>
  <dimension ref="A2:B9"/>
  <sheetViews>
    <sheetView workbookViewId="0">
      <selection activeCell="B17" sqref="B17"/>
    </sheetView>
  </sheetViews>
  <sheetFormatPr defaultRowHeight="15"/>
  <cols>
    <col min="1" max="1" width="14.42578125" style="1" customWidth="1"/>
    <col min="2" max="2" width="80.7109375" style="20" customWidth="1"/>
  </cols>
  <sheetData>
    <row r="2" spans="1:2" ht="27.75" customHeight="1">
      <c r="A2" s="22" t="s">
        <v>164</v>
      </c>
      <c r="B2" s="23" t="s">
        <v>165</v>
      </c>
    </row>
    <row r="3" spans="1:2" ht="45">
      <c r="A3" s="18" t="s">
        <v>159</v>
      </c>
      <c r="B3" s="21" t="s">
        <v>173</v>
      </c>
    </row>
    <row r="4" spans="1:2" ht="60">
      <c r="A4" s="18" t="s">
        <v>160</v>
      </c>
      <c r="B4" s="21" t="s">
        <v>175</v>
      </c>
    </row>
    <row r="5" spans="1:2" ht="60">
      <c r="A5" s="18" t="s">
        <v>161</v>
      </c>
      <c r="B5" s="21" t="s">
        <v>174</v>
      </c>
    </row>
    <row r="6" spans="1:2" ht="90">
      <c r="A6" s="18" t="s">
        <v>162</v>
      </c>
      <c r="B6" s="21" t="s">
        <v>163</v>
      </c>
    </row>
    <row r="8" spans="1:2" ht="30">
      <c r="A8" s="1" t="s">
        <v>186</v>
      </c>
      <c r="B8" s="20" t="s">
        <v>185</v>
      </c>
    </row>
    <row r="9" spans="1:2" ht="45">
      <c r="B9" s="20" t="s">
        <v>206</v>
      </c>
    </row>
  </sheetData>
  <pageMargins left="0.33" right="0.37" top="0.74803149606299213" bottom="0.74803149606299213" header="0.31496062992125984" footer="0.31496062992125984"/>
  <pageSetup orientation="portrait" verticalDpi="0" r:id="rId1"/>
</worksheet>
</file>

<file path=xl/worksheets/sheet7.xml><?xml version="1.0" encoding="utf-8"?>
<worksheet xmlns="http://schemas.openxmlformats.org/spreadsheetml/2006/main" xmlns:r="http://schemas.openxmlformats.org/officeDocument/2006/relationships">
  <sheetPr>
    <tabColor rgb="FFFFFF00"/>
    <pageSetUpPr fitToPage="1"/>
  </sheetPr>
  <dimension ref="A1:E5"/>
  <sheetViews>
    <sheetView zoomScale="75" zoomScaleNormal="75" workbookViewId="0">
      <selection activeCell="D3" sqref="D3"/>
    </sheetView>
  </sheetViews>
  <sheetFormatPr defaultRowHeight="15"/>
  <cols>
    <col min="1" max="1" width="14.42578125" customWidth="1"/>
    <col min="2" max="2" width="80.7109375" customWidth="1"/>
    <col min="3" max="3" width="54.28515625" style="20" customWidth="1"/>
    <col min="4" max="4" width="52.42578125" style="20" customWidth="1"/>
    <col min="5" max="5" width="38.85546875" style="20" customWidth="1"/>
  </cols>
  <sheetData>
    <row r="1" spans="1:5" ht="21" customHeight="1">
      <c r="A1" s="27" t="s">
        <v>164</v>
      </c>
      <c r="B1" s="28" t="s">
        <v>195</v>
      </c>
      <c r="C1" s="28" t="s">
        <v>176</v>
      </c>
      <c r="D1" s="28" t="s">
        <v>190</v>
      </c>
      <c r="E1" s="28" t="s">
        <v>188</v>
      </c>
    </row>
    <row r="2" spans="1:5" s="26" customFormat="1" ht="272.25" customHeight="1">
      <c r="A2" s="30" t="s">
        <v>159</v>
      </c>
      <c r="B2" s="29" t="s">
        <v>204</v>
      </c>
      <c r="C2" s="25" t="s">
        <v>205</v>
      </c>
      <c r="D2" s="25" t="s">
        <v>192</v>
      </c>
      <c r="E2" s="25" t="s">
        <v>191</v>
      </c>
    </row>
    <row r="3" spans="1:5" s="26" customFormat="1" ht="228" customHeight="1">
      <c r="A3" s="30" t="s">
        <v>160</v>
      </c>
      <c r="B3" s="25" t="s">
        <v>194</v>
      </c>
      <c r="C3" s="25" t="s">
        <v>197</v>
      </c>
      <c r="D3" s="25" t="s">
        <v>209</v>
      </c>
      <c r="E3" s="25" t="s">
        <v>196</v>
      </c>
    </row>
    <row r="4" spans="1:5" s="26" customFormat="1" ht="259.5" customHeight="1">
      <c r="A4" s="30" t="s">
        <v>161</v>
      </c>
      <c r="B4" s="25" t="s">
        <v>198</v>
      </c>
      <c r="C4" s="25" t="s">
        <v>199</v>
      </c>
      <c r="D4" s="25" t="s">
        <v>208</v>
      </c>
      <c r="E4" s="25" t="s">
        <v>189</v>
      </c>
    </row>
    <row r="5" spans="1:5" s="26" customFormat="1" ht="110.25" customHeight="1">
      <c r="A5" s="30" t="s">
        <v>162</v>
      </c>
      <c r="B5" s="25" t="s">
        <v>184</v>
      </c>
      <c r="C5" s="25" t="s">
        <v>203</v>
      </c>
      <c r="D5" s="25" t="s">
        <v>202</v>
      </c>
      <c r="E5" s="25"/>
    </row>
  </sheetData>
  <pageMargins left="0.34" right="0.48" top="0.43" bottom="0.5" header="0.31496062992125984" footer="0.31496062992125984"/>
  <pageSetup paperSize="5" scale="61"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SUMMARY</vt:lpstr>
      <vt:lpstr>PILOT</vt:lpstr>
      <vt:lpstr>INFLIGHT</vt:lpstr>
      <vt:lpstr>AIRPORT</vt:lpstr>
      <vt:lpstr>MAINTENANCE</vt:lpstr>
      <vt:lpstr>Shipping</vt:lpstr>
      <vt:lpstr>allotment-allowances</vt:lpstr>
      <vt:lpstr>AIRPORT!Print_Area</vt:lpstr>
      <vt:lpstr>PILOT!Print_Area</vt:lpstr>
      <vt:lpstr>SUMMARY!Print_Titles</vt:lpstr>
    </vt:vector>
  </TitlesOfParts>
  <Company>VF Services,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sigalt</dc:creator>
  <cp:lastModifiedBy>Amanda Brown</cp:lastModifiedBy>
  <cp:lastPrinted>2015-01-14T14:48:55Z</cp:lastPrinted>
  <dcterms:created xsi:type="dcterms:W3CDTF">2012-04-30T13:24:05Z</dcterms:created>
  <dcterms:modified xsi:type="dcterms:W3CDTF">2015-03-19T19:27:00Z</dcterms:modified>
</cp:coreProperties>
</file>